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gar\Documents\z-Personal, Other\0 c State of Play\"/>
    </mc:Choice>
  </mc:AlternateContent>
  <xr:revisionPtr revIDLastSave="0" documentId="8_{EDE236F2-D6F4-467C-A537-27B8A3B93435}" xr6:coauthVersionLast="47" xr6:coauthVersionMax="47" xr10:uidLastSave="{00000000-0000-0000-0000-000000000000}"/>
  <bookViews>
    <workbookView xWindow="1170" yWindow="840" windowWidth="21840" windowHeight="15360" xr2:uid="{540DE9C2-79A3-4277-A37A-F73E76A60DEA}"/>
  </bookViews>
  <sheets>
    <sheet name="Data-Reusability, Launch" sheetId="1" r:id="rId1"/>
  </sheets>
  <externalReferences>
    <externalReference r:id="rId2"/>
    <externalReference r:id="rId3"/>
  </externalReferences>
  <definedNames>
    <definedName name="_xlchart.v1.0" hidden="1">'Data-Reusability, Launch'!$T$544:$T$644</definedName>
    <definedName name="DDTE_Expendable_1">[1]Results!$E$22</definedName>
    <definedName name="DDTE_Ground_Launch_Site_Ops">[1]Results!$E$25</definedName>
    <definedName name="DDTE_Nano_Launcher">[1]Results!$E$24</definedName>
    <definedName name="DDTE_Reusable_Element">[1]Results!$E$21</definedName>
    <definedName name="Flight_Rate_Desired_per_Year">'[1]LS-Objectives'!$B$13</definedName>
    <definedName name="Govt_Management_Level_1">[1]Results!$E$14</definedName>
    <definedName name="Govt_Management_Level_2">[1]Results!$E$15</definedName>
    <definedName name="Inflation_Lookup_Table">'[2]Enter data here'!$A$2:$F$94</definedName>
    <definedName name="Manuf_and_Launch_Expendable_1">[1]Results!$E$30</definedName>
    <definedName name="Manuf_and_Launch_Nano_Launcher">[1]Results!$E$32</definedName>
    <definedName name="Manuf_Reusable_Element">[1]Results!$E$28</definedName>
    <definedName name="Ops_and_Launch_Reusable_Element">[1]Results!$E$29</definedName>
    <definedName name="_xlnm.Print_Area" localSheetId="0">'Data-Reusability, Launch'!$A$1:$T$156</definedName>
    <definedName name="R_and_D_all_Expendable_Elements">[1]Results!$E$20</definedName>
    <definedName name="R_and_D_Reusable_Element">[1]Results!$E$19</definedName>
    <definedName name="Sums_Investment">[1]Results!$E$26</definedName>
    <definedName name="Sums_Recurring">[1]Results!$E$33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44" i="1" l="1"/>
  <c r="S644" i="1"/>
  <c r="S643" i="1"/>
  <c r="S642" i="1"/>
  <c r="S641" i="1"/>
  <c r="S640" i="1"/>
  <c r="S639" i="1"/>
  <c r="S638" i="1"/>
  <c r="S637" i="1"/>
  <c r="S636" i="1"/>
  <c r="S635" i="1"/>
  <c r="S634" i="1"/>
  <c r="S633" i="1"/>
  <c r="S632" i="1"/>
  <c r="S630" i="1"/>
  <c r="S629" i="1"/>
  <c r="S628" i="1"/>
  <c r="S627" i="1"/>
  <c r="S626" i="1"/>
  <c r="S625" i="1"/>
  <c r="S624" i="1"/>
  <c r="S623" i="1"/>
  <c r="S622" i="1"/>
  <c r="S621" i="1"/>
  <c r="S620" i="1"/>
  <c r="S619" i="1"/>
  <c r="S618" i="1"/>
  <c r="S617" i="1"/>
  <c r="S616" i="1"/>
  <c r="S614" i="1"/>
  <c r="S613" i="1"/>
  <c r="S612" i="1"/>
  <c r="S611" i="1"/>
  <c r="S610" i="1"/>
  <c r="S609" i="1"/>
  <c r="S608" i="1"/>
  <c r="S607" i="1"/>
  <c r="S606" i="1"/>
  <c r="S605" i="1"/>
  <c r="S604" i="1"/>
  <c r="S603" i="1"/>
  <c r="S602" i="1"/>
  <c r="S601" i="1"/>
  <c r="S600" i="1"/>
  <c r="S599" i="1"/>
  <c r="S597" i="1"/>
  <c r="S596" i="1"/>
  <c r="S595" i="1"/>
  <c r="S594" i="1"/>
  <c r="S593" i="1"/>
  <c r="S592" i="1"/>
  <c r="S591" i="1"/>
  <c r="S590" i="1"/>
  <c r="S589" i="1"/>
  <c r="S588" i="1"/>
  <c r="S587" i="1"/>
  <c r="S586" i="1"/>
  <c r="S585" i="1"/>
  <c r="S584" i="1"/>
  <c r="S583" i="1"/>
  <c r="S582" i="1"/>
  <c r="S581" i="1"/>
  <c r="S580" i="1"/>
  <c r="S579" i="1"/>
  <c r="S578" i="1"/>
  <c r="S577" i="1"/>
  <c r="S576" i="1"/>
  <c r="S575" i="1"/>
  <c r="S574" i="1"/>
  <c r="S572" i="1"/>
  <c r="S571" i="1"/>
  <c r="S570" i="1"/>
  <c r="S569" i="1"/>
  <c r="S568" i="1"/>
  <c r="S567" i="1"/>
  <c r="S566" i="1"/>
  <c r="S565" i="1"/>
  <c r="S564" i="1"/>
  <c r="S563" i="1"/>
  <c r="S562" i="1"/>
  <c r="S560" i="1"/>
  <c r="S559" i="1"/>
  <c r="S558" i="1"/>
  <c r="S557" i="1"/>
  <c r="S556" i="1"/>
  <c r="S555" i="1"/>
  <c r="S554" i="1"/>
  <c r="S553" i="1"/>
  <c r="S552" i="1"/>
  <c r="S550" i="1"/>
  <c r="S549" i="1"/>
  <c r="S548" i="1"/>
  <c r="S547" i="1"/>
  <c r="S546" i="1"/>
  <c r="S545" i="1"/>
  <c r="S544" i="1"/>
  <c r="S543" i="1"/>
  <c r="S542" i="1"/>
  <c r="S541" i="1"/>
  <c r="S540" i="1"/>
  <c r="S539" i="1"/>
  <c r="S538" i="1"/>
  <c r="S537" i="1"/>
  <c r="S536" i="1"/>
  <c r="S535" i="1"/>
  <c r="S534" i="1"/>
  <c r="S533" i="1"/>
  <c r="S532" i="1"/>
  <c r="S531" i="1"/>
  <c r="S530" i="1"/>
  <c r="S529" i="1"/>
  <c r="S528" i="1"/>
  <c r="S527" i="1"/>
  <c r="S526" i="1"/>
  <c r="S525" i="1"/>
  <c r="S523" i="1"/>
  <c r="S522" i="1"/>
  <c r="S521" i="1"/>
  <c r="S520" i="1"/>
  <c r="S519" i="1"/>
  <c r="S518" i="1"/>
  <c r="S517" i="1"/>
  <c r="S516" i="1"/>
  <c r="S515" i="1"/>
  <c r="S513" i="1"/>
  <c r="S512" i="1"/>
  <c r="S511" i="1"/>
  <c r="S510" i="1"/>
  <c r="S509" i="1"/>
  <c r="S508" i="1"/>
  <c r="S507" i="1"/>
  <c r="S506" i="1"/>
  <c r="S505" i="1"/>
  <c r="S503" i="1"/>
  <c r="S502" i="1"/>
  <c r="S501" i="1"/>
  <c r="S500" i="1"/>
  <c r="S499" i="1"/>
  <c r="S498" i="1"/>
  <c r="S497" i="1"/>
  <c r="S496" i="1"/>
  <c r="S495" i="1"/>
  <c r="S494" i="1"/>
  <c r="S493" i="1"/>
  <c r="S492" i="1"/>
  <c r="S491" i="1"/>
  <c r="S490" i="1"/>
  <c r="S488" i="1"/>
  <c r="S487" i="1"/>
  <c r="S486" i="1"/>
  <c r="S485" i="1"/>
  <c r="S484" i="1"/>
  <c r="S483" i="1"/>
  <c r="S482" i="1"/>
  <c r="S481" i="1"/>
  <c r="S480" i="1"/>
  <c r="S479" i="1"/>
  <c r="S478" i="1"/>
  <c r="S477" i="1"/>
  <c r="S476" i="1"/>
  <c r="S475" i="1"/>
  <c r="S474" i="1"/>
  <c r="S473" i="1"/>
  <c r="S472" i="1"/>
  <c r="S471" i="1"/>
  <c r="S470" i="1"/>
  <c r="S469" i="1"/>
  <c r="S468" i="1"/>
  <c r="S467" i="1"/>
  <c r="S466" i="1"/>
  <c r="S465" i="1"/>
  <c r="S464" i="1"/>
  <c r="S463" i="1"/>
  <c r="S462" i="1"/>
  <c r="S461" i="1"/>
  <c r="S460" i="1"/>
  <c r="S458" i="1"/>
  <c r="S457" i="1"/>
  <c r="S456" i="1"/>
  <c r="S455" i="1"/>
  <c r="S454" i="1"/>
  <c r="S453" i="1"/>
  <c r="S452" i="1"/>
  <c r="S450" i="1"/>
  <c r="S449" i="1"/>
  <c r="S448" i="1"/>
  <c r="S447" i="1"/>
  <c r="S446" i="1"/>
  <c r="S445" i="1"/>
  <c r="S444" i="1"/>
  <c r="S443" i="1"/>
  <c r="S442" i="1"/>
  <c r="S441" i="1"/>
  <c r="S440" i="1"/>
  <c r="S439" i="1"/>
  <c r="S438" i="1"/>
  <c r="S437" i="1"/>
  <c r="S436" i="1"/>
  <c r="S435" i="1"/>
  <c r="S434" i="1"/>
  <c r="S433" i="1"/>
  <c r="S432" i="1"/>
  <c r="S431" i="1"/>
  <c r="S430" i="1"/>
  <c r="S429" i="1"/>
  <c r="S428" i="1"/>
  <c r="S427" i="1"/>
  <c r="S426" i="1"/>
  <c r="S424" i="1"/>
  <c r="S422" i="1"/>
  <c r="S421" i="1"/>
  <c r="S420" i="1"/>
  <c r="S419" i="1"/>
  <c r="S418" i="1"/>
  <c r="S417" i="1"/>
  <c r="S416" i="1"/>
  <c r="S415" i="1"/>
  <c r="S414" i="1"/>
  <c r="S413" i="1"/>
  <c r="S412" i="1"/>
  <c r="S411" i="1"/>
  <c r="S409" i="1"/>
  <c r="S408" i="1"/>
  <c r="S407" i="1"/>
  <c r="S406" i="1"/>
  <c r="S405" i="1"/>
  <c r="S404" i="1"/>
  <c r="S403" i="1"/>
  <c r="S402" i="1"/>
  <c r="L402" i="1"/>
  <c r="L403" i="1" s="1"/>
  <c r="L404" i="1" s="1"/>
  <c r="L405" i="1" s="1"/>
  <c r="L406" i="1" s="1"/>
  <c r="L407" i="1" s="1"/>
  <c r="L408" i="1" s="1"/>
  <c r="L409" i="1" s="1"/>
  <c r="L410" i="1" s="1"/>
  <c r="L411" i="1" s="1"/>
  <c r="L412" i="1" s="1"/>
  <c r="L413" i="1" s="1"/>
  <c r="L414" i="1" s="1"/>
  <c r="L415" i="1" s="1"/>
  <c r="L416" i="1" s="1"/>
  <c r="L417" i="1" s="1"/>
  <c r="L418" i="1" s="1"/>
  <c r="L419" i="1" s="1"/>
  <c r="L420" i="1" s="1"/>
  <c r="L421" i="1" s="1"/>
  <c r="L422" i="1" s="1"/>
  <c r="L423" i="1" s="1"/>
  <c r="L424" i="1" s="1"/>
  <c r="L425" i="1" s="1"/>
  <c r="L426" i="1" s="1"/>
  <c r="L427" i="1" s="1"/>
  <c r="L428" i="1" s="1"/>
  <c r="L429" i="1" s="1"/>
  <c r="L430" i="1" s="1"/>
  <c r="L431" i="1" s="1"/>
  <c r="L432" i="1" s="1"/>
  <c r="L433" i="1" s="1"/>
  <c r="L434" i="1" s="1"/>
  <c r="L435" i="1" s="1"/>
  <c r="L436" i="1" s="1"/>
  <c r="L437" i="1" s="1"/>
  <c r="L438" i="1" s="1"/>
  <c r="L439" i="1" s="1"/>
  <c r="L440" i="1" s="1"/>
  <c r="L441" i="1" s="1"/>
  <c r="L442" i="1" s="1"/>
  <c r="L443" i="1" s="1"/>
  <c r="L444" i="1" s="1"/>
  <c r="L445" i="1" s="1"/>
  <c r="L446" i="1" s="1"/>
  <c r="L447" i="1" s="1"/>
  <c r="L448" i="1" s="1"/>
  <c r="L449" i="1" s="1"/>
  <c r="L450" i="1" s="1"/>
  <c r="L451" i="1" s="1"/>
  <c r="L452" i="1" s="1"/>
  <c r="L453" i="1" s="1"/>
  <c r="L454" i="1" s="1"/>
  <c r="L455" i="1" s="1"/>
  <c r="L456" i="1" s="1"/>
  <c r="L457" i="1" s="1"/>
  <c r="L458" i="1" s="1"/>
  <c r="L459" i="1" s="1"/>
  <c r="L460" i="1" s="1"/>
  <c r="L461" i="1" s="1"/>
  <c r="L462" i="1" s="1"/>
  <c r="L463" i="1" s="1"/>
  <c r="L464" i="1" s="1"/>
  <c r="L465" i="1" s="1"/>
  <c r="L466" i="1" s="1"/>
  <c r="L467" i="1" s="1"/>
  <c r="L468" i="1" s="1"/>
  <c r="L469" i="1" s="1"/>
  <c r="L470" i="1" s="1"/>
  <c r="L471" i="1" s="1"/>
  <c r="L472" i="1" s="1"/>
  <c r="L473" i="1" s="1"/>
  <c r="L474" i="1" s="1"/>
  <c r="L475" i="1" s="1"/>
  <c r="L476" i="1" s="1"/>
  <c r="L477" i="1" s="1"/>
  <c r="L478" i="1" s="1"/>
  <c r="L479" i="1" s="1"/>
  <c r="L480" i="1" s="1"/>
  <c r="L481" i="1" s="1"/>
  <c r="L482" i="1" s="1"/>
  <c r="L483" i="1" s="1"/>
  <c r="L484" i="1" s="1"/>
  <c r="L485" i="1" s="1"/>
  <c r="L486" i="1" s="1"/>
  <c r="L487" i="1" s="1"/>
  <c r="L488" i="1" s="1"/>
  <c r="L489" i="1" s="1"/>
  <c r="L490" i="1" s="1"/>
  <c r="L491" i="1" s="1"/>
  <c r="L492" i="1" s="1"/>
  <c r="L493" i="1" s="1"/>
  <c r="L494" i="1" s="1"/>
  <c r="L495" i="1" s="1"/>
  <c r="L496" i="1" s="1"/>
  <c r="L497" i="1" s="1"/>
  <c r="L498" i="1" s="1"/>
  <c r="L499" i="1" s="1"/>
  <c r="L500" i="1" s="1"/>
  <c r="L501" i="1" s="1"/>
  <c r="L502" i="1" s="1"/>
  <c r="L503" i="1" s="1"/>
  <c r="L504" i="1" s="1"/>
  <c r="L505" i="1" s="1"/>
  <c r="L506" i="1" s="1"/>
  <c r="L507" i="1" s="1"/>
  <c r="L508" i="1" s="1"/>
  <c r="L509" i="1" s="1"/>
  <c r="L510" i="1" s="1"/>
  <c r="L511" i="1" s="1"/>
  <c r="L512" i="1" s="1"/>
  <c r="L513" i="1" s="1"/>
  <c r="L514" i="1" s="1"/>
  <c r="L515" i="1" s="1"/>
  <c r="L516" i="1" s="1"/>
  <c r="L517" i="1" s="1"/>
  <c r="L518" i="1" s="1"/>
  <c r="L519" i="1" s="1"/>
  <c r="L520" i="1" s="1"/>
  <c r="L521" i="1" s="1"/>
  <c r="L522" i="1" s="1"/>
  <c r="L523" i="1" s="1"/>
  <c r="L524" i="1" s="1"/>
  <c r="L525" i="1" s="1"/>
  <c r="L526" i="1" s="1"/>
  <c r="L527" i="1" s="1"/>
  <c r="L528" i="1" s="1"/>
  <c r="L529" i="1" s="1"/>
  <c r="L530" i="1" s="1"/>
  <c r="L531" i="1" s="1"/>
  <c r="L532" i="1" s="1"/>
  <c r="L533" i="1" s="1"/>
  <c r="L534" i="1" s="1"/>
  <c r="L535" i="1" s="1"/>
  <c r="L536" i="1" s="1"/>
  <c r="L537" i="1" s="1"/>
  <c r="L538" i="1" s="1"/>
  <c r="L539" i="1" s="1"/>
  <c r="L540" i="1" s="1"/>
  <c r="L541" i="1" s="1"/>
  <c r="L542" i="1" s="1"/>
  <c r="L543" i="1" s="1"/>
  <c r="L544" i="1" s="1"/>
  <c r="L545" i="1" s="1"/>
  <c r="L546" i="1" s="1"/>
  <c r="L547" i="1" s="1"/>
  <c r="L548" i="1" s="1"/>
  <c r="L549" i="1" s="1"/>
  <c r="L550" i="1" s="1"/>
  <c r="L551" i="1" s="1"/>
  <c r="L552" i="1" s="1"/>
  <c r="L553" i="1" s="1"/>
  <c r="L554" i="1" s="1"/>
  <c r="L555" i="1" s="1"/>
  <c r="L556" i="1" s="1"/>
  <c r="L557" i="1" s="1"/>
  <c r="L558" i="1" s="1"/>
  <c r="L559" i="1" s="1"/>
  <c r="L560" i="1" s="1"/>
  <c r="L561" i="1" s="1"/>
  <c r="L562" i="1" s="1"/>
  <c r="L563" i="1" s="1"/>
  <c r="L564" i="1" s="1"/>
  <c r="L565" i="1" s="1"/>
  <c r="L566" i="1" s="1"/>
  <c r="L567" i="1" s="1"/>
  <c r="L568" i="1" s="1"/>
  <c r="L569" i="1" s="1"/>
  <c r="L570" i="1" s="1"/>
  <c r="L571" i="1" s="1"/>
  <c r="L572" i="1" s="1"/>
  <c r="L573" i="1" s="1"/>
  <c r="L574" i="1" s="1"/>
  <c r="L575" i="1" s="1"/>
  <c r="L576" i="1" s="1"/>
  <c r="L577" i="1" s="1"/>
  <c r="L578" i="1" s="1"/>
  <c r="L579" i="1" s="1"/>
  <c r="L580" i="1" s="1"/>
  <c r="L581" i="1" s="1"/>
  <c r="L582" i="1" s="1"/>
  <c r="L583" i="1" s="1"/>
  <c r="L584" i="1" s="1"/>
  <c r="L585" i="1" s="1"/>
  <c r="L586" i="1" s="1"/>
  <c r="L587" i="1" s="1"/>
  <c r="L588" i="1" s="1"/>
  <c r="L589" i="1" s="1"/>
  <c r="L590" i="1" s="1"/>
  <c r="L591" i="1" s="1"/>
  <c r="L592" i="1" s="1"/>
  <c r="L593" i="1" s="1"/>
  <c r="L594" i="1" s="1"/>
  <c r="L595" i="1" s="1"/>
  <c r="L596" i="1" s="1"/>
  <c r="L597" i="1" s="1"/>
  <c r="L598" i="1" s="1"/>
  <c r="L599" i="1" s="1"/>
  <c r="L600" i="1" s="1"/>
  <c r="L601" i="1" s="1"/>
  <c r="L602" i="1" s="1"/>
  <c r="L603" i="1" s="1"/>
  <c r="L604" i="1" s="1"/>
  <c r="L605" i="1" s="1"/>
  <c r="L606" i="1" s="1"/>
  <c r="L607" i="1" s="1"/>
  <c r="L608" i="1" s="1"/>
  <c r="L609" i="1" s="1"/>
  <c r="L610" i="1" s="1"/>
  <c r="L611" i="1" s="1"/>
  <c r="L612" i="1" s="1"/>
  <c r="L613" i="1" s="1"/>
  <c r="L614" i="1" s="1"/>
  <c r="L615" i="1" s="1"/>
  <c r="L616" i="1" s="1"/>
  <c r="L617" i="1" s="1"/>
  <c r="L618" i="1" s="1"/>
  <c r="L619" i="1" s="1"/>
  <c r="L620" i="1" s="1"/>
  <c r="L621" i="1" s="1"/>
  <c r="L622" i="1" s="1"/>
  <c r="L623" i="1" s="1"/>
  <c r="L624" i="1" s="1"/>
  <c r="L625" i="1" s="1"/>
  <c r="L626" i="1" s="1"/>
  <c r="L627" i="1" s="1"/>
  <c r="L628" i="1" s="1"/>
  <c r="L629" i="1" s="1"/>
  <c r="L630" i="1" s="1"/>
  <c r="L631" i="1" s="1"/>
  <c r="L632" i="1" s="1"/>
  <c r="L633" i="1" s="1"/>
  <c r="L634" i="1" s="1"/>
  <c r="L635" i="1" s="1"/>
  <c r="L636" i="1" s="1"/>
  <c r="L637" i="1" s="1"/>
  <c r="L638" i="1" s="1"/>
  <c r="L639" i="1" s="1"/>
  <c r="L640" i="1" s="1"/>
  <c r="L641" i="1" s="1"/>
  <c r="L642" i="1" s="1"/>
  <c r="L643" i="1" s="1"/>
  <c r="L644" i="1" s="1"/>
  <c r="S401" i="1"/>
  <c r="S400" i="1"/>
  <c r="S399" i="1"/>
  <c r="S398" i="1"/>
  <c r="L398" i="1"/>
  <c r="L399" i="1" s="1"/>
  <c r="L400" i="1" s="1"/>
  <c r="L401" i="1" s="1"/>
  <c r="S397" i="1"/>
  <c r="S396" i="1"/>
  <c r="S395" i="1"/>
  <c r="S394" i="1"/>
  <c r="L394" i="1"/>
  <c r="L395" i="1" s="1"/>
  <c r="L396" i="1" s="1"/>
  <c r="L397" i="1" s="1"/>
  <c r="S390" i="1"/>
  <c r="S389" i="1"/>
  <c r="S388" i="1"/>
  <c r="S387" i="1"/>
  <c r="S386" i="1"/>
  <c r="S385" i="1"/>
  <c r="S384" i="1"/>
  <c r="S383" i="1"/>
  <c r="S382" i="1"/>
  <c r="S381" i="1"/>
  <c r="S380" i="1"/>
  <c r="S379" i="1"/>
  <c r="S378" i="1"/>
  <c r="S377" i="1"/>
  <c r="S376" i="1"/>
  <c r="S375" i="1"/>
  <c r="S374" i="1"/>
  <c r="S373" i="1"/>
  <c r="S372" i="1"/>
  <c r="S371" i="1"/>
  <c r="S370" i="1"/>
  <c r="S369" i="1"/>
  <c r="S368" i="1"/>
  <c r="S367" i="1"/>
  <c r="S366" i="1"/>
  <c r="S365" i="1"/>
  <c r="S364" i="1"/>
  <c r="S363" i="1"/>
  <c r="S362" i="1"/>
  <c r="S361" i="1"/>
  <c r="S360" i="1"/>
  <c r="S359" i="1"/>
  <c r="S358" i="1"/>
  <c r="S357" i="1"/>
  <c r="S356" i="1"/>
  <c r="S355" i="1"/>
  <c r="S354" i="1"/>
  <c r="S353" i="1"/>
  <c r="S352" i="1"/>
  <c r="S351" i="1"/>
  <c r="S350" i="1"/>
  <c r="S349" i="1"/>
  <c r="S348" i="1"/>
  <c r="S347" i="1"/>
  <c r="S345" i="1"/>
  <c r="S344" i="1"/>
  <c r="S343" i="1"/>
  <c r="S342" i="1"/>
  <c r="S341" i="1"/>
  <c r="S340" i="1"/>
  <c r="S339" i="1"/>
  <c r="S338" i="1"/>
  <c r="S337" i="1"/>
  <c r="S336" i="1"/>
  <c r="S335" i="1"/>
  <c r="L335" i="1"/>
  <c r="L336" i="1" s="1"/>
  <c r="L337" i="1" s="1"/>
  <c r="L338" i="1" s="1"/>
  <c r="L339" i="1" s="1"/>
  <c r="L340" i="1" s="1"/>
  <c r="L341" i="1" s="1"/>
  <c r="L342" i="1" s="1"/>
  <c r="L343" i="1" s="1"/>
  <c r="L344" i="1" s="1"/>
  <c r="L345" i="1" s="1"/>
  <c r="L346" i="1" s="1"/>
  <c r="L347" i="1" s="1"/>
  <c r="L348" i="1" s="1"/>
  <c r="L349" i="1" s="1"/>
  <c r="L350" i="1" s="1"/>
  <c r="L351" i="1" s="1"/>
  <c r="L352" i="1" s="1"/>
  <c r="L353" i="1" s="1"/>
  <c r="L354" i="1" s="1"/>
  <c r="L355" i="1" s="1"/>
  <c r="L356" i="1" s="1"/>
  <c r="L357" i="1" s="1"/>
  <c r="L358" i="1" s="1"/>
  <c r="L359" i="1" s="1"/>
  <c r="L360" i="1" s="1"/>
  <c r="L361" i="1" s="1"/>
  <c r="L362" i="1" s="1"/>
  <c r="L363" i="1" s="1"/>
  <c r="L364" i="1" s="1"/>
  <c r="L365" i="1" s="1"/>
  <c r="L366" i="1" s="1"/>
  <c r="L367" i="1" s="1"/>
  <c r="L368" i="1" s="1"/>
  <c r="L369" i="1" s="1"/>
  <c r="L370" i="1" s="1"/>
  <c r="L371" i="1" s="1"/>
  <c r="L372" i="1" s="1"/>
  <c r="L373" i="1" s="1"/>
  <c r="L374" i="1" s="1"/>
  <c r="L375" i="1" s="1"/>
  <c r="L376" i="1" s="1"/>
  <c r="L377" i="1" s="1"/>
  <c r="L378" i="1" s="1"/>
  <c r="L379" i="1" s="1"/>
  <c r="L380" i="1" s="1"/>
  <c r="L381" i="1" s="1"/>
  <c r="L382" i="1" s="1"/>
  <c r="L383" i="1" s="1"/>
  <c r="L384" i="1" s="1"/>
  <c r="L385" i="1" s="1"/>
  <c r="L386" i="1" s="1"/>
  <c r="L387" i="1" s="1"/>
  <c r="L388" i="1" s="1"/>
  <c r="L389" i="1" s="1"/>
  <c r="L390" i="1" s="1"/>
  <c r="L391" i="1" s="1"/>
  <c r="S334" i="1"/>
  <c r="S333" i="1"/>
  <c r="S332" i="1"/>
  <c r="S331" i="1"/>
  <c r="L331" i="1"/>
  <c r="L332" i="1" s="1"/>
  <c r="L333" i="1" s="1"/>
  <c r="L334" i="1" s="1"/>
  <c r="S330" i="1"/>
  <c r="S329" i="1"/>
  <c r="S328" i="1"/>
  <c r="S326" i="1"/>
  <c r="L326" i="1"/>
  <c r="L327" i="1" s="1"/>
  <c r="L328" i="1" s="1"/>
  <c r="L329" i="1" s="1"/>
  <c r="L330" i="1" s="1"/>
  <c r="S325" i="1"/>
  <c r="S323" i="1"/>
  <c r="S322" i="1"/>
  <c r="S321" i="1"/>
  <c r="S320" i="1"/>
  <c r="S319" i="1"/>
  <c r="S318" i="1"/>
  <c r="S317" i="1"/>
  <c r="S316" i="1"/>
  <c r="S315" i="1"/>
  <c r="S314" i="1"/>
  <c r="S313" i="1"/>
  <c r="S312" i="1"/>
  <c r="S311" i="1"/>
  <c r="S310" i="1"/>
  <c r="S309" i="1"/>
  <c r="S308" i="1"/>
  <c r="S307" i="1"/>
  <c r="S306" i="1"/>
  <c r="S305" i="1"/>
  <c r="S304" i="1"/>
  <c r="S303" i="1"/>
  <c r="S302" i="1"/>
  <c r="S301" i="1"/>
  <c r="L301" i="1"/>
  <c r="L302" i="1" s="1"/>
  <c r="L303" i="1" s="1"/>
  <c r="L304" i="1" s="1"/>
  <c r="L305" i="1" s="1"/>
  <c r="L306" i="1" s="1"/>
  <c r="L307" i="1" s="1"/>
  <c r="L308" i="1" s="1"/>
  <c r="L309" i="1" s="1"/>
  <c r="L310" i="1" s="1"/>
  <c r="L311" i="1" s="1"/>
  <c r="L312" i="1" s="1"/>
  <c r="L313" i="1" s="1"/>
  <c r="L314" i="1" s="1"/>
  <c r="L315" i="1" s="1"/>
  <c r="L316" i="1" s="1"/>
  <c r="L317" i="1" s="1"/>
  <c r="L318" i="1" s="1"/>
  <c r="L319" i="1" s="1"/>
  <c r="L320" i="1" s="1"/>
  <c r="L321" i="1" s="1"/>
  <c r="L322" i="1" s="1"/>
  <c r="L323" i="1" s="1"/>
  <c r="S300" i="1"/>
  <c r="S298" i="1"/>
  <c r="S297" i="1"/>
  <c r="S296" i="1"/>
  <c r="S295" i="1"/>
  <c r="S294" i="1"/>
  <c r="S293" i="1"/>
  <c r="S292" i="1"/>
  <c r="S291" i="1"/>
  <c r="S290" i="1"/>
  <c r="S289" i="1"/>
  <c r="S288" i="1"/>
  <c r="S287" i="1"/>
  <c r="S286" i="1"/>
  <c r="S285" i="1"/>
  <c r="S283" i="1"/>
  <c r="S282" i="1"/>
  <c r="S281" i="1"/>
  <c r="S280" i="1"/>
  <c r="S279" i="1"/>
  <c r="L279" i="1"/>
  <c r="L280" i="1" s="1"/>
  <c r="L281" i="1" s="1"/>
  <c r="L282" i="1" s="1"/>
  <c r="L283" i="1" s="1"/>
  <c r="L284" i="1" s="1"/>
  <c r="L285" i="1" s="1"/>
  <c r="L286" i="1" s="1"/>
  <c r="L287" i="1" s="1"/>
  <c r="L288" i="1" s="1"/>
  <c r="L289" i="1" s="1"/>
  <c r="L290" i="1" s="1"/>
  <c r="L291" i="1" s="1"/>
  <c r="L292" i="1" s="1"/>
  <c r="L293" i="1" s="1"/>
  <c r="L294" i="1" s="1"/>
  <c r="L295" i="1" s="1"/>
  <c r="L296" i="1" s="1"/>
  <c r="L297" i="1" s="1"/>
  <c r="L298" i="1" s="1"/>
  <c r="S278" i="1"/>
  <c r="L278" i="1"/>
  <c r="S277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S257" i="1"/>
  <c r="S256" i="1"/>
  <c r="S255" i="1"/>
  <c r="S254" i="1"/>
  <c r="L254" i="1"/>
  <c r="L255" i="1" s="1"/>
  <c r="L256" i="1" s="1"/>
  <c r="L257" i="1" s="1"/>
  <c r="L258" i="1" s="1"/>
  <c r="L259" i="1" s="1"/>
  <c r="L260" i="1" s="1"/>
  <c r="L261" i="1" s="1"/>
  <c r="L262" i="1" s="1"/>
  <c r="L263" i="1" s="1"/>
  <c r="L264" i="1" s="1"/>
  <c r="L265" i="1" s="1"/>
  <c r="L266" i="1" s="1"/>
  <c r="L267" i="1" s="1"/>
  <c r="L268" i="1" s="1"/>
  <c r="L269" i="1" s="1"/>
  <c r="L270" i="1" s="1"/>
  <c r="L271" i="1" s="1"/>
  <c r="L272" i="1" s="1"/>
  <c r="L273" i="1" s="1"/>
  <c r="L274" i="1" s="1"/>
  <c r="S253" i="1"/>
  <c r="L253" i="1"/>
  <c r="S252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5" i="1"/>
  <c r="S234" i="1"/>
  <c r="S233" i="1"/>
  <c r="S232" i="1"/>
  <c r="S231" i="1"/>
  <c r="S230" i="1"/>
  <c r="S229" i="1"/>
  <c r="S228" i="1"/>
  <c r="S226" i="1"/>
  <c r="L226" i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S225" i="1"/>
  <c r="S223" i="1"/>
  <c r="S222" i="1"/>
  <c r="S221" i="1"/>
  <c r="S220" i="1"/>
  <c r="S219" i="1"/>
  <c r="S218" i="1"/>
  <c r="S217" i="1"/>
  <c r="S216" i="1"/>
  <c r="S215" i="1"/>
  <c r="S214" i="1"/>
  <c r="S212" i="1"/>
  <c r="S211" i="1"/>
  <c r="S210" i="1"/>
  <c r="S206" i="1"/>
  <c r="S205" i="1"/>
  <c r="S204" i="1"/>
  <c r="S203" i="1"/>
  <c r="S202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1" i="1"/>
  <c r="S160" i="1"/>
  <c r="S159" i="1"/>
  <c r="S158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19" i="1"/>
  <c r="S118" i="1"/>
  <c r="S117" i="1"/>
  <c r="S116" i="1"/>
  <c r="S115" i="1"/>
  <c r="S114" i="1"/>
  <c r="S113" i="1"/>
  <c r="S112" i="1"/>
  <c r="S110" i="1"/>
  <c r="S109" i="1"/>
  <c r="S107" i="1"/>
  <c r="S106" i="1"/>
  <c r="S105" i="1"/>
  <c r="S104" i="1"/>
  <c r="S103" i="1"/>
  <c r="S102" i="1"/>
  <c r="S101" i="1"/>
  <c r="S100" i="1"/>
  <c r="S98" i="1"/>
  <c r="S97" i="1"/>
  <c r="S96" i="1"/>
  <c r="S95" i="1"/>
  <c r="S93" i="1"/>
  <c r="S92" i="1"/>
  <c r="S91" i="1"/>
  <c r="S85" i="1"/>
  <c r="S84" i="1"/>
  <c r="S81" i="1"/>
  <c r="S80" i="1"/>
  <c r="S79" i="1"/>
  <c r="S77" i="1"/>
  <c r="S74" i="1"/>
  <c r="S73" i="1"/>
  <c r="S72" i="1"/>
  <c r="S69" i="1"/>
  <c r="S68" i="1"/>
  <c r="S66" i="1"/>
  <c r="S65" i="1"/>
  <c r="S63" i="1"/>
  <c r="S62" i="1"/>
  <c r="S60" i="1"/>
  <c r="S59" i="1"/>
  <c r="H59" i="1"/>
  <c r="G59" i="1"/>
  <c r="F59" i="1"/>
  <c r="E59" i="1"/>
  <c r="F62" i="1" s="1"/>
  <c r="S57" i="1"/>
  <c r="S50" i="1"/>
  <c r="S46" i="1"/>
  <c r="L17" i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90" i="1" s="1"/>
  <c r="L91" i="1" s="1"/>
  <c r="L92" i="1" s="1"/>
  <c r="L93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16" i="1"/>
  <c r="L15" i="1"/>
  <c r="I59" i="1" l="1"/>
  <c r="J62" i="1" s="1"/>
  <c r="H6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Edgar Zapata</author>
    <author>Edgar</author>
  </authors>
  <commentList>
    <comment ref="G42" authorId="0" shapeId="0" xr:uid="{15E31943-CA51-40E7-88DE-265E5DF90357}">
      <text>
        <r>
          <rPr>
            <b/>
            <sz val="12"/>
            <color indexed="81"/>
            <rFont val="Calibri"/>
            <family val="2"/>
            <scheme val="minor"/>
          </rPr>
          <t xml:space="preserve">This years launch fail NOT counted as a landing fail.
</t>
        </r>
      </text>
    </comment>
    <comment ref="H49" authorId="1" shapeId="0" xr:uid="{7CB6BE62-045B-4A86-A5D3-25354BDAA50F}">
      <text>
        <r>
          <rPr>
            <b/>
            <sz val="12"/>
            <color indexed="81"/>
            <rFont val="Calibri"/>
            <family val="2"/>
            <scheme val="minor"/>
          </rPr>
          <t xml:space="preserve">
1 heavy with 2 land landings
</t>
        </r>
      </text>
    </comment>
    <comment ref="H51" authorId="1" shapeId="0" xr:uid="{987E7246-D709-4C12-B784-29B1DE315548}">
      <text>
        <r>
          <rPr>
            <b/>
            <sz val="12"/>
            <color indexed="81"/>
            <rFont val="Calibri"/>
            <family val="2"/>
            <scheme val="minor"/>
          </rPr>
          <t>1 heavy with 2 land landings</t>
        </r>
      </text>
    </comment>
  </commentList>
</comments>
</file>

<file path=xl/sharedStrings.xml><?xml version="1.0" encoding="utf-8"?>
<sst xmlns="http://schemas.openxmlformats.org/spreadsheetml/2006/main" count="1954" uniqueCount="729">
  <si>
    <t>The Primer</t>
  </si>
  <si>
    <t>Green = entered here</t>
  </si>
  <si>
    <t xml:space="preserve">Orange = derived or from other sheets </t>
  </si>
  <si>
    <t>Yellow = Return to and/or Update Required</t>
  </si>
  <si>
    <t>n/a, and nothing below</t>
  </si>
  <si>
    <t>Last update 2/7/2026 Falcon launch</t>
  </si>
  <si>
    <t>Purpose</t>
  </si>
  <si>
    <t>Visualize progress on reusability by SpaceX</t>
  </si>
  <si>
    <t>Notes</t>
  </si>
  <si>
    <t xml:space="preserve">https://en.wikipedia.org/wiki/List_of_Falcon_9_and_Falcon_Heavy_launches#Launch_history </t>
  </si>
  <si>
    <t>Enter data here for launches as they occur --&gt;</t>
  </si>
  <si>
    <t>Data-&gt;</t>
  </si>
  <si>
    <t>Reuse Notes</t>
  </si>
  <si>
    <t>Launch Date</t>
  </si>
  <si>
    <t>Model</t>
  </si>
  <si>
    <t>Designation</t>
  </si>
  <si>
    <t>Returned?</t>
  </si>
  <si>
    <t>Days to Reuse</t>
  </si>
  <si>
    <t>Number of Reuses</t>
  </si>
  <si>
    <t>1st Falcon 9</t>
  </si>
  <si>
    <t>1st Dragon to ISS</t>
  </si>
  <si>
    <t>F9 v1.1</t>
  </si>
  <si>
    <t>B1012</t>
  </si>
  <si>
    <t>Failed Return</t>
  </si>
  <si>
    <t>B1013</t>
  </si>
  <si>
    <t>No-Return Test</t>
  </si>
  <si>
    <t>B1014</t>
  </si>
  <si>
    <t>No-Expended</t>
  </si>
  <si>
    <t>B1015</t>
  </si>
  <si>
    <t>B1016</t>
  </si>
  <si>
    <t>Failed</t>
  </si>
  <si>
    <t>B1018</t>
  </si>
  <si>
    <t>Precluded</t>
  </si>
  <si>
    <t>"Full Thrust" here fwd</t>
  </si>
  <si>
    <t>1st Return Success</t>
  </si>
  <si>
    <t>F9 FT</t>
  </si>
  <si>
    <t>B1019</t>
  </si>
  <si>
    <t>Yes</t>
  </si>
  <si>
    <t>B1017</t>
  </si>
  <si>
    <t>B1020</t>
  </si>
  <si>
    <t>B1021</t>
  </si>
  <si>
    <t>B1022</t>
  </si>
  <si>
    <t>B1023</t>
  </si>
  <si>
    <t>Falcon Reusable Booster Landings (Falcon 9 and Heavy. Excludes test / "ocean" landings.)</t>
  </si>
  <si>
    <t>B1024</t>
  </si>
  <si>
    <t>Drone ship landings</t>
  </si>
  <si>
    <t>Land landings</t>
  </si>
  <si>
    <t>B1025</t>
  </si>
  <si>
    <t>fail</t>
  </si>
  <si>
    <t>success</t>
  </si>
  <si>
    <t>B1026</t>
  </si>
  <si>
    <t>FAILURE ON PAD</t>
  </si>
  <si>
    <t>B1028</t>
  </si>
  <si>
    <t>RTF</t>
  </si>
  <si>
    <t>B1029</t>
  </si>
  <si>
    <t>B1031</t>
  </si>
  <si>
    <t>B1030</t>
  </si>
  <si>
    <t>First Reuse</t>
  </si>
  <si>
    <t>B1021-R1</t>
  </si>
  <si>
    <t>B1032</t>
  </si>
  <si>
    <t>B1034</t>
  </si>
  <si>
    <t>B1035</t>
  </si>
  <si>
    <t>B1029-R1</t>
  </si>
  <si>
    <t>B1036</t>
  </si>
  <si>
    <t>B1037</t>
  </si>
  <si>
    <r>
      <t xml:space="preserve">&lt;--- Asof </t>
    </r>
    <r>
      <rPr>
        <b/>
        <sz val="14"/>
        <color theme="1"/>
        <rFont val="Calibri"/>
        <family val="2"/>
        <scheme val="minor"/>
      </rPr>
      <t>2/7/2026</t>
    </r>
  </si>
  <si>
    <t>F9 B4</t>
  </si>
  <si>
    <t>B1039</t>
  </si>
  <si>
    <t>Note: The occasional booster that's not reused, or a Falcon Heavy, throws off a simple count. e.g., --&gt;</t>
  </si>
  <si>
    <t>B1038</t>
  </si>
  <si>
    <t>2022, 60 F9s, 2 expended, = 58 landings, + 1 F Heavy w. 2 landed sides = 60 total landings</t>
  </si>
  <si>
    <t>B1040</t>
  </si>
  <si>
    <t>2023, 91 F9s, 91 reused, = 91 landings, + 5 F-Heavies w. 8 landed sides = 99 total landings</t>
  </si>
  <si>
    <t>B1041</t>
  </si>
  <si>
    <r>
      <t xml:space="preserve">2024: 132 F9s, 2 expend, </t>
    </r>
    <r>
      <rPr>
        <sz val="12"/>
        <color rgb="FFFF0000"/>
        <rFont val="Calibri"/>
        <family val="2"/>
        <scheme val="minor"/>
      </rPr>
      <t>1 fail landing</t>
    </r>
    <r>
      <rPr>
        <sz val="12"/>
        <color theme="1"/>
        <rFont val="Calibri"/>
        <family val="2"/>
        <scheme val="minor"/>
      </rPr>
      <t>, AND 2 F-heavy launches, 2 expended cores, 2 sides landed, (= 130 + 2 = 132 return attempts)</t>
    </r>
  </si>
  <si>
    <t>B1031-R1</t>
  </si>
  <si>
    <t>2025: No attempt to recover Jan. 30, Oct. 24.</t>
  </si>
  <si>
    <t>B1042</t>
  </si>
  <si>
    <t>&lt;--Total</t>
  </si>
  <si>
    <t>B1035-R1</t>
  </si>
  <si>
    <t>B1036-R1</t>
  </si>
  <si>
    <t>% success drone ship landing</t>
  </si>
  <si>
    <t>% success land landing</t>
  </si>
  <si>
    <t>% success all landings</t>
  </si>
  <si>
    <t>B1043</t>
  </si>
  <si>
    <t>B1032-R1</t>
  </si>
  <si>
    <t>Heavy #1</t>
  </si>
  <si>
    <t>F-Heavy</t>
  </si>
  <si>
    <t>B1023-R1</t>
  </si>
  <si>
    <t>(core)</t>
  </si>
  <si>
    <t>B1033</t>
  </si>
  <si>
    <t>B1025-R1</t>
  </si>
  <si>
    <t>B1038-R1</t>
  </si>
  <si>
    <t>B1044</t>
  </si>
  <si>
    <t>B1041-R1</t>
  </si>
  <si>
    <t>B1039-R1</t>
  </si>
  <si>
    <t>B1045</t>
  </si>
  <si>
    <t>F9 B5</t>
  </si>
  <si>
    <t>B1046</t>
  </si>
  <si>
    <t>B1043-R1</t>
  </si>
  <si>
    <t>B1040-R1</t>
  </si>
  <si>
    <t>B1045-R1</t>
  </si>
  <si>
    <t>1st Block 5 Reusable</t>
  </si>
  <si>
    <t>B1047</t>
  </si>
  <si>
    <t>B1048</t>
  </si>
  <si>
    <t>B1046-R1</t>
  </si>
  <si>
    <t>B1049</t>
  </si>
  <si>
    <t>B1048-R1</t>
  </si>
  <si>
    <t>B1047-R1</t>
  </si>
  <si>
    <t>B1046-R2</t>
  </si>
  <si>
    <t>B1050</t>
  </si>
  <si>
    <t>----- New Numbering -----</t>
  </si>
  <si>
    <t>B1054.1</t>
  </si>
  <si>
    <t>B1049.2</t>
  </si>
  <si>
    <t>B1048.3</t>
  </si>
  <si>
    <t>Demo - 1st Crew to ISS</t>
  </si>
  <si>
    <t>B1051.1</t>
  </si>
  <si>
    <t>Heavy #2</t>
  </si>
  <si>
    <t>B1052.1</t>
  </si>
  <si>
    <t>B1055.1</t>
  </si>
  <si>
    <t>B1053.1</t>
  </si>
  <si>
    <t>B1056.1</t>
  </si>
  <si>
    <t>Possible interpretation:</t>
  </si>
  <si>
    <t>B1049.3</t>
  </si>
  <si>
    <t>When boosters are new the turntime is less predictable, then as they launch more often, problems are resolved, and turntime becomes MORE predictable?</t>
  </si>
  <si>
    <t>B1051.2</t>
  </si>
  <si>
    <t>Heavy #3</t>
  </si>
  <si>
    <t>B1052.2</t>
  </si>
  <si>
    <t>B1057</t>
  </si>
  <si>
    <t>B1053.2</t>
  </si>
  <si>
    <t>B1056.2</t>
  </si>
  <si>
    <t>B1047.3</t>
  </si>
  <si>
    <t>B1048.4</t>
  </si>
  <si>
    <t>B1059.1</t>
  </si>
  <si>
    <t>B1056.3</t>
  </si>
  <si>
    <t>B1049.4</t>
  </si>
  <si>
    <t>CC Dragon abort test</t>
  </si>
  <si>
    <t>B1051.3</t>
  </si>
  <si>
    <t>B1056.4</t>
  </si>
  <si>
    <t>B1059.2</t>
  </si>
  <si>
    <t>B1048.5</t>
  </si>
  <si>
    <t>B1051.4</t>
  </si>
  <si>
    <t>Crew-1 (2nd crew to ISS)</t>
  </si>
  <si>
    <t>B1058.1</t>
  </si>
  <si>
    <t>B1049.5</t>
  </si>
  <si>
    <t>B1059.3</t>
  </si>
  <si>
    <t>B1060.1</t>
  </si>
  <si>
    <t>FAST</t>
  </si>
  <si>
    <t>B1058.2</t>
  </si>
  <si>
    <t>B1051.5</t>
  </si>
  <si>
    <t>Wow!</t>
  </si>
  <si>
    <t>B1049.6</t>
  </si>
  <si>
    <t>B1059.4</t>
  </si>
  <si>
    <t>B1060.2</t>
  </si>
  <si>
    <t>B1058.3</t>
  </si>
  <si>
    <t>B1051.6</t>
  </si>
  <si>
    <t>B1060.3</t>
  </si>
  <si>
    <t>B1062.1</t>
  </si>
  <si>
    <t>Crew-2 (3rd crew to ISS)</t>
  </si>
  <si>
    <t>B1061.1</t>
  </si>
  <si>
    <t>B1063.1</t>
  </si>
  <si>
    <t>B1049.7</t>
  </si>
  <si>
    <t>1st Dragon 2.0 as cargo</t>
  </si>
  <si>
    <t>B1058.4</t>
  </si>
  <si>
    <t>B1051.7</t>
  </si>
  <si>
    <t>B1059.5</t>
  </si>
  <si>
    <t>B1060.4</t>
  </si>
  <si>
    <t>B1051.8</t>
  </si>
  <si>
    <t>B1058.5</t>
  </si>
  <si>
    <t>B1060.5</t>
  </si>
  <si>
    <t>B1059.6</t>
  </si>
  <si>
    <t>Wow again!</t>
  </si>
  <si>
    <t>B1049.8</t>
  </si>
  <si>
    <t>B1058.6</t>
  </si>
  <si>
    <t>B1051.9</t>
  </si>
  <si>
    <t>B1060.6</t>
  </si>
  <si>
    <t>9 flights and 9 landings!</t>
  </si>
  <si>
    <t>B1058.7</t>
  </si>
  <si>
    <t>Crew-3 (4th crew to ISS)</t>
  </si>
  <si>
    <t>B1061.2</t>
  </si>
  <si>
    <t>B1060.7</t>
  </si>
  <si>
    <t>Kept aside just for crew?</t>
  </si>
  <si>
    <t>B1049.9</t>
  </si>
  <si>
    <t>B1051.10</t>
  </si>
  <si>
    <t>B1058.8</t>
  </si>
  <si>
    <t>9!</t>
  </si>
  <si>
    <t>B1063.2</t>
  </si>
  <si>
    <t>CRS-22</t>
  </si>
  <si>
    <t>B1067.1</t>
  </si>
  <si>
    <t>B1061.3</t>
  </si>
  <si>
    <t>1st Reuse for DOD</t>
  </si>
  <si>
    <t>B1062.2</t>
  </si>
  <si>
    <t>88 Sats!</t>
  </si>
  <si>
    <t>B1060.8</t>
  </si>
  <si>
    <t>CRS-23</t>
  </si>
  <si>
    <t>B1061.4</t>
  </si>
  <si>
    <t>B1049.10</t>
  </si>
  <si>
    <t>Inspiration 4</t>
  </si>
  <si>
    <t>B1062.3</t>
  </si>
  <si>
    <t>Crew-4 (5th crew to ISS)</t>
  </si>
  <si>
    <t>B1067.2</t>
  </si>
  <si>
    <t>B1058.9</t>
  </si>
  <si>
    <t>B1063.3</t>
  </si>
  <si>
    <t>B1060.9</t>
  </si>
  <si>
    <t>B1061.5</t>
  </si>
  <si>
    <t>B1051.11</t>
  </si>
  <si>
    <t>B1067.3</t>
  </si>
  <si>
    <t>10 reuses!</t>
  </si>
  <si>
    <t>B1069.1</t>
  </si>
  <si>
    <t>38 days</t>
  </si>
  <si>
    <t>B1062.4</t>
  </si>
  <si>
    <t>B1058.10</t>
  </si>
  <si>
    <t>B1060.10</t>
  </si>
  <si>
    <t>B1052.3</t>
  </si>
  <si>
    <t>B1071.1</t>
  </si>
  <si>
    <t>Converted FH booster</t>
  </si>
  <si>
    <t>B1061.6</t>
  </si>
  <si>
    <t>B1058.11</t>
  </si>
  <si>
    <t>B1063.4</t>
  </si>
  <si>
    <t>&lt;--10!</t>
  </si>
  <si>
    <t>B1060.11</t>
  </si>
  <si>
    <t>B1052.4</t>
  </si>
  <si>
    <t>B1051.12</t>
  </si>
  <si>
    <t>B1061.7</t>
  </si>
  <si>
    <t>&lt;--11!</t>
  </si>
  <si>
    <t>Axiom-1 / Crewed</t>
  </si>
  <si>
    <t>B1062.5</t>
  </si>
  <si>
    <t>B1071.2</t>
  </si>
  <si>
    <t>B1060.12</t>
  </si>
  <si>
    <t>B1067.4</t>
  </si>
  <si>
    <t>11 reuses!</t>
  </si>
  <si>
    <t>B1062.6</t>
  </si>
  <si>
    <t>B1058.12</t>
  </si>
  <si>
    <t>21 days!</t>
  </si>
  <si>
    <t>B1063.5</t>
  </si>
  <si>
    <t>B1073.1</t>
  </si>
  <si>
    <t>B1052.5</t>
  </si>
  <si>
    <t>B1061.8</t>
  </si>
  <si>
    <t>B1062.7</t>
  </si>
  <si>
    <t>B1060.13</t>
  </si>
  <si>
    <t>B1071.3</t>
  </si>
  <si>
    <t>B1061.9</t>
  </si>
  <si>
    <t>B1073.2</t>
  </si>
  <si>
    <t>B1058.13</t>
  </si>
  <si>
    <t>B1063.6</t>
  </si>
  <si>
    <t>B1067.5</t>
  </si>
  <si>
    <t>B1051.13</t>
  </si>
  <si>
    <t>B1071.4</t>
  </si>
  <si>
    <t>B1062.8</t>
  </si>
  <si>
    <t>B1052.6</t>
  </si>
  <si>
    <t>B1073.3</t>
  </si>
  <si>
    <t>B1061.10</t>
  </si>
  <si>
    <t>B1062.9</t>
  </si>
  <si>
    <t>B1069.2</t>
  </si>
  <si>
    <t>B1063.7</t>
  </si>
  <si>
    <t>B1052.7</t>
  </si>
  <si>
    <t>B1058.14</t>
  </si>
  <si>
    <t>B1067.6</t>
  </si>
  <si>
    <t>B1073.4</t>
  </si>
  <si>
    <t>Crew-5 (6th crew to ISS)</t>
  </si>
  <si>
    <t>B1077.1</t>
  </si>
  <si>
    <t>B1071.5</t>
  </si>
  <si>
    <t>B1060.14</t>
  </si>
  <si>
    <t>B1069.3</t>
  </si>
  <si>
    <t>B1062.10</t>
  </si>
  <si>
    <t>B1063.8</t>
  </si>
  <si>
    <t>Heavy #4</t>
  </si>
  <si>
    <t>B1064.1</t>
  </si>
  <si>
    <t>B1066</t>
  </si>
  <si>
    <t>Expended</t>
  </si>
  <si>
    <t>B1065.1</t>
  </si>
  <si>
    <t>B1067.7</t>
  </si>
  <si>
    <t>B1051.14</t>
  </si>
  <si>
    <t>B1049.11</t>
  </si>
  <si>
    <t>A workhorse!</t>
  </si>
  <si>
    <t>B1076.1</t>
  </si>
  <si>
    <t>B1069.4</t>
  </si>
  <si>
    <t>B1073.5</t>
  </si>
  <si>
    <t>B1071.6</t>
  </si>
  <si>
    <t>B1067.8</t>
  </si>
  <si>
    <t>Same day</t>
  </si>
  <si>
    <t>B1058.15</t>
  </si>
  <si>
    <t>B1062.11</t>
  </si>
  <si>
    <t>15 flights!</t>
  </si>
  <si>
    <t>B1061.11</t>
  </si>
  <si>
    <t>B1060.15</t>
  </si>
  <si>
    <t>B1076.2</t>
  </si>
  <si>
    <t>Heavy #5</t>
  </si>
  <si>
    <t>B1064.2</t>
  </si>
  <si>
    <t>B1070</t>
  </si>
  <si>
    <t>B1065.2</t>
  </si>
  <si>
    <t>B1077.2</t>
  </si>
  <si>
    <t>B1075.1</t>
  </si>
  <si>
    <t>B1067.9</t>
  </si>
  <si>
    <t>B1071.7</t>
  </si>
  <si>
    <t>B1069.5</t>
  </si>
  <si>
    <t>B1073.6</t>
  </si>
  <si>
    <t>B1062.12</t>
  </si>
  <si>
    <t>B1063.9</t>
  </si>
  <si>
    <t>B1077.3</t>
  </si>
  <si>
    <t>B1076.3</t>
  </si>
  <si>
    <t>Crew-6 (7th crew to ISS)</t>
  </si>
  <si>
    <t>B1078.1</t>
  </si>
  <si>
    <t>B1061.12</t>
  </si>
  <si>
    <t>B1062.13</t>
  </si>
  <si>
    <t>CRS-27</t>
  </si>
  <si>
    <t>B1073.7</t>
  </si>
  <si>
    <t>25 days!</t>
  </si>
  <si>
    <t>B1071.8</t>
  </si>
  <si>
    <t>B1069.6</t>
  </si>
  <si>
    <t>B1067.10</t>
  </si>
  <si>
    <t>B1077.4</t>
  </si>
  <si>
    <t>B1075.2</t>
  </si>
  <si>
    <t>B1076.4</t>
  </si>
  <si>
    <t>B1063.10</t>
  </si>
  <si>
    <t>B1073.8</t>
  </si>
  <si>
    <t>B1061.13</t>
  </si>
  <si>
    <t>B1078.2</t>
  </si>
  <si>
    <t>Heavy #6</t>
  </si>
  <si>
    <t>B1052.8</t>
  </si>
  <si>
    <t>B1068</t>
  </si>
  <si>
    <t>B1053.3</t>
  </si>
  <si>
    <t>B1069.7</t>
  </si>
  <si>
    <t>B1075.3</t>
  </si>
  <si>
    <t>B1067.11</t>
  </si>
  <si>
    <t>B1076.5</t>
  </si>
  <si>
    <t>B1063.11</t>
  </si>
  <si>
    <t>Axiom-2 / Crewed</t>
  </si>
  <si>
    <t>B1080.1</t>
  </si>
  <si>
    <t>B1062.14</t>
  </si>
  <si>
    <t>B1061.14</t>
  </si>
  <si>
    <t>B1078.3</t>
  </si>
  <si>
    <t>CRS-28</t>
  </si>
  <si>
    <t>B1077.5</t>
  </si>
  <si>
    <t>B1073.9</t>
  </si>
  <si>
    <t>B1071.9</t>
  </si>
  <si>
    <t>B1067.12</t>
  </si>
  <si>
    <t>B1075.4</t>
  </si>
  <si>
    <t>B1069.8</t>
  </si>
  <si>
    <t>B1080.2</t>
  </si>
  <si>
    <t>B1063.12</t>
  </si>
  <si>
    <t>B1058.16</t>
  </si>
  <si>
    <t>B1060.16</t>
  </si>
  <si>
    <t>B1071.10</t>
  </si>
  <si>
    <t>B1076.6</t>
  </si>
  <si>
    <t>B1062.15</t>
  </si>
  <si>
    <t>Heavy #7</t>
  </si>
  <si>
    <t>B1064.3</t>
  </si>
  <si>
    <t>B1074</t>
  </si>
  <si>
    <t>B1065.3</t>
  </si>
  <si>
    <t>B1077.6</t>
  </si>
  <si>
    <t>B1078.4</t>
  </si>
  <si>
    <t>B1075.5</t>
  </si>
  <si>
    <t>B1069.9</t>
  </si>
  <si>
    <t>B1067.13</t>
  </si>
  <si>
    <t>B1061.15</t>
  </si>
  <si>
    <t>B1081.1</t>
  </si>
  <si>
    <t>B1080.3</t>
  </si>
  <si>
    <t>B1077.7</t>
  </si>
  <si>
    <t>B1063.13</t>
  </si>
  <si>
    <t>B1073.10</t>
  </si>
  <si>
    <t>B1076.7</t>
  </si>
  <si>
    <t>B1071.11</t>
  </si>
  <si>
    <t>B1078.5</t>
  </si>
  <si>
    <t>B1058.17</t>
  </si>
  <si>
    <t>B1060.17</t>
  </si>
  <si>
    <t>B1075.6</t>
  </si>
  <si>
    <t>B1069.10</t>
  </si>
  <si>
    <t>B1076.8</t>
  </si>
  <si>
    <t>B1063.14</t>
  </si>
  <si>
    <t>Heavy #8</t>
  </si>
  <si>
    <t>B1064.4</t>
  </si>
  <si>
    <t>B1079</t>
  </si>
  <si>
    <t>B1065.4</t>
  </si>
  <si>
    <t>B1067.14</t>
  </si>
  <si>
    <t>B1062.16</t>
  </si>
  <si>
    <t>B1061.16</t>
  </si>
  <si>
    <t>B1080.4</t>
  </si>
  <si>
    <t>B1075.7</t>
  </si>
  <si>
    <t>B1077.8</t>
  </si>
  <si>
    <t>B1058.18</t>
  </si>
  <si>
    <t>B1073.11</t>
  </si>
  <si>
    <t>CRS-29</t>
  </si>
  <si>
    <t>B1081.2</t>
  </si>
  <si>
    <t>B1071.12</t>
  </si>
  <si>
    <t>B1076.9</t>
  </si>
  <si>
    <t>B1069.11</t>
  </si>
  <si>
    <t>B1063.15</t>
  </si>
  <si>
    <t>B1067.15</t>
  </si>
  <si>
    <t>B1062.17</t>
  </si>
  <si>
    <t>B1061.17</t>
  </si>
  <si>
    <t>B1078.6</t>
  </si>
  <si>
    <t>B1077.9</t>
  </si>
  <si>
    <t>B1071.13</t>
  </si>
  <si>
    <t>B1081.3</t>
  </si>
  <si>
    <t>B1058.19</t>
  </si>
  <si>
    <t>B1075.8</t>
  </si>
  <si>
    <t>Heavy #9</t>
  </si>
  <si>
    <t>B1064.5</t>
  </si>
  <si>
    <t>B1084</t>
  </si>
  <si>
    <t>B1065.5</t>
  </si>
  <si>
    <t>B1069.12</t>
  </si>
  <si>
    <t>B1082.1</t>
  </si>
  <si>
    <t>B1076.10</t>
  </si>
  <si>
    <t>B1067.16</t>
  </si>
  <si>
    <t>B1061.18</t>
  </si>
  <si>
    <t>B1073.12</t>
  </si>
  <si>
    <t>B1080.5</t>
  </si>
  <si>
    <t>B1063.16</t>
  </si>
  <si>
    <t>B1062.18</t>
  </si>
  <si>
    <t>B1075.9</t>
  </si>
  <si>
    <t>Cygnus to ISS for NG</t>
  </si>
  <si>
    <t>B1077.10</t>
  </si>
  <si>
    <t>B1081.4</t>
  </si>
  <si>
    <t>B1071.14</t>
  </si>
  <si>
    <t>B1078.7</t>
  </si>
  <si>
    <t>B1060.18</t>
  </si>
  <si>
    <t>B1082.2</t>
  </si>
  <si>
    <t>B1067.17</t>
  </si>
  <si>
    <t>B1061.19</t>
  </si>
  <si>
    <t>B1069.13</t>
  </si>
  <si>
    <t>B1076.11</t>
  </si>
  <si>
    <t>Crew-8 (9th crew to ISS)</t>
  </si>
  <si>
    <t>B1083.1</t>
  </si>
  <si>
    <t>B1081.5</t>
  </si>
  <si>
    <t>B1073.13</t>
  </si>
  <si>
    <t>B1077.11</t>
  </si>
  <si>
    <t>B1063.17</t>
  </si>
  <si>
    <t>B1062.19</t>
  </si>
  <si>
    <t>B1075.10</t>
  </si>
  <si>
    <t>CRS-30</t>
  </si>
  <si>
    <t>B1080.6</t>
  </si>
  <si>
    <t>B1060.19</t>
  </si>
  <si>
    <t>B1078.8</t>
  </si>
  <si>
    <t>B1076.12</t>
  </si>
  <si>
    <t>B1067.18</t>
  </si>
  <si>
    <t>B1071.15</t>
  </si>
  <si>
    <t>B1069.14</t>
  </si>
  <si>
    <t>B1081.6</t>
  </si>
  <si>
    <t>B1073.14</t>
  </si>
  <si>
    <t>B1083.2</t>
  </si>
  <si>
    <t>B1082.3</t>
  </si>
  <si>
    <t>B1062.20</t>
  </si>
  <si>
    <t>B1077.12</t>
  </si>
  <si>
    <t>B1080.7</t>
  </si>
  <si>
    <t>B1078.9</t>
  </si>
  <si>
    <t>B1060.20</t>
  </si>
  <si>
    <t>B1076.13</t>
  </si>
  <si>
    <t>B1061.20</t>
  </si>
  <si>
    <t>B1067.19</t>
  </si>
  <si>
    <t>B1069.15</t>
  </si>
  <si>
    <t>B1083.3</t>
  </si>
  <si>
    <t>B1082.4</t>
  </si>
  <si>
    <t>B1073.15</t>
  </si>
  <si>
    <t>B1063.18</t>
  </si>
  <si>
    <t>B1062.21</t>
  </si>
  <si>
    <t>B1071.16</t>
  </si>
  <si>
    <t>B1080.8</t>
  </si>
  <si>
    <t>B1077.13</t>
  </si>
  <si>
    <t>B1078.10</t>
  </si>
  <si>
    <t>B1081.7</t>
  </si>
  <si>
    <t>B1076.14</t>
  </si>
  <si>
    <t>B1067.20</t>
  </si>
  <si>
    <t>B1069.16</t>
  </si>
  <si>
    <t>B1061.21</t>
  </si>
  <si>
    <t>B1082.5</t>
  </si>
  <si>
    <t>B1080.9</t>
  </si>
  <si>
    <t>B1078.11</t>
  </si>
  <si>
    <t>B1075.11</t>
  </si>
  <si>
    <t>Heavy #10</t>
  </si>
  <si>
    <t>B1072.1</t>
  </si>
  <si>
    <t>B1087</t>
  </si>
  <si>
    <t>B1086.1</t>
  </si>
  <si>
    <t>B1062.22</t>
  </si>
  <si>
    <t>B1081.8</t>
  </si>
  <si>
    <t>B1073.16</t>
  </si>
  <si>
    <t>B1076.15</t>
  </si>
  <si>
    <t>Failure 2nd stage</t>
  </si>
  <si>
    <t>B1063.19</t>
  </si>
  <si>
    <t>B1069.17</t>
  </si>
  <si>
    <t>B1077.14</t>
  </si>
  <si>
    <t>B1071.17</t>
  </si>
  <si>
    <t>B1078.12</t>
  </si>
  <si>
    <t>B1082.6</t>
  </si>
  <si>
    <t>B1080.10</t>
  </si>
  <si>
    <t>B1067.21</t>
  </si>
  <si>
    <t>B1061.22</t>
  </si>
  <si>
    <t>B1073.17</t>
  </si>
  <si>
    <t>B1076.16</t>
  </si>
  <si>
    <t>B1075.12</t>
  </si>
  <si>
    <t>B1085.1</t>
  </si>
  <si>
    <t>Failure landing return</t>
  </si>
  <si>
    <t>B1062.23</t>
  </si>
  <si>
    <t>B1069.18</t>
  </si>
  <si>
    <t>B1081.9</t>
  </si>
  <si>
    <t>B1077.15</t>
  </si>
  <si>
    <t>B1063.20</t>
  </si>
  <si>
    <t>B1083.4</t>
  </si>
  <si>
    <t>B1078.13</t>
  </si>
  <si>
    <t>B1071.18</t>
  </si>
  <si>
    <t>B1067.22</t>
  </si>
  <si>
    <t>B1075.13</t>
  </si>
  <si>
    <t>B1081.10</t>
  </si>
  <si>
    <t>Crew-9 (10th crew to ISS)</t>
  </si>
  <si>
    <t>B1085.2</t>
  </si>
  <si>
    <t>B1061.23</t>
  </si>
  <si>
    <t>Heavy #11</t>
  </si>
  <si>
    <t>B1064.6</t>
  </si>
  <si>
    <t>B1089</t>
  </si>
  <si>
    <t>B1065.6</t>
  </si>
  <si>
    <t>B1080.11</t>
  </si>
  <si>
    <t>B1071.19</t>
  </si>
  <si>
    <t>B1076.17</t>
  </si>
  <si>
    <t>B1082.7</t>
  </si>
  <si>
    <t>B1073.18</t>
  </si>
  <si>
    <t>B1063.21</t>
  </si>
  <si>
    <t>B1069.19</t>
  </si>
  <si>
    <t>B1075.14</t>
  </si>
  <si>
    <t>B1078.14</t>
  </si>
  <si>
    <t>B1083.5</t>
  </si>
  <si>
    <t>B1085.3</t>
  </si>
  <si>
    <t>B1081.11</t>
  </si>
  <si>
    <t>B1067.23</t>
  </si>
  <si>
    <t>B1080.12</t>
  </si>
  <si>
    <t>B1082.8</t>
  </si>
  <si>
    <t>B1076.18</t>
  </si>
  <si>
    <t>B1077.16</t>
  </si>
  <si>
    <t>B1071.20</t>
  </si>
  <si>
    <t>B1073.19</t>
  </si>
  <si>
    <t>B1069.20</t>
  </si>
  <si>
    <t>B1075.15</t>
  </si>
  <si>
    <t>B1080.13</t>
  </si>
  <si>
    <t>B1078.15</t>
  </si>
  <si>
    <t>B1083.6</t>
  </si>
  <si>
    <t>B1088.1</t>
  </si>
  <si>
    <t>B1067.24</t>
  </si>
  <si>
    <t>B1081.12</t>
  </si>
  <si>
    <t>B1076.19</t>
  </si>
  <si>
    <t>B1086.2</t>
  </si>
  <si>
    <t>B1082.9</t>
  </si>
  <si>
    <t>B1085.4</t>
  </si>
  <si>
    <t>B1063.22</t>
  </si>
  <si>
    <t>B1090.1</t>
  </si>
  <si>
    <t>B1071.21</t>
  </si>
  <si>
    <t>B1080.14</t>
  </si>
  <si>
    <t>B1075.16</t>
  </si>
  <si>
    <t>B1083.7</t>
  </si>
  <si>
    <t>B1078.16</t>
  </si>
  <si>
    <t>B1073.20</t>
  </si>
  <si>
    <t>B1077.17</t>
  </si>
  <si>
    <t>B1086.3</t>
  </si>
  <si>
    <t>B1071.22</t>
  </si>
  <si>
    <t>B1067.25</t>
  </si>
  <si>
    <t>B1080.15</t>
  </si>
  <si>
    <t>B1088.2</t>
  </si>
  <si>
    <t>B1085.5</t>
  </si>
  <si>
    <t>B1083.8</t>
  </si>
  <si>
    <t>B1082.10</t>
  </si>
  <si>
    <t>B1063.23</t>
  </si>
  <si>
    <t>B1076.20</t>
  </si>
  <si>
    <t>B1073.21</t>
  </si>
  <si>
    <t>B1075.17</t>
  </si>
  <si>
    <t>B1069.21</t>
  </si>
  <si>
    <t>B1086.4</t>
  </si>
  <si>
    <t>B1078.17</t>
  </si>
  <si>
    <t>B1071.23</t>
  </si>
  <si>
    <t>B1077.18</t>
  </si>
  <si>
    <t>B1067.26</t>
  </si>
  <si>
    <t>B1080.16</t>
  </si>
  <si>
    <t>B1076.21</t>
  </si>
  <si>
    <t>B1082.11</t>
  </si>
  <si>
    <t>B1083.9</t>
  </si>
  <si>
    <t>B1092.1</t>
  </si>
  <si>
    <t>B1086.5</t>
  </si>
  <si>
    <t>B1088.3</t>
  </si>
  <si>
    <t>B1069.22</t>
  </si>
  <si>
    <t>B1090.2</t>
  </si>
  <si>
    <t>B1081.13</t>
  </si>
  <si>
    <t>B1078.18</t>
  </si>
  <si>
    <t>B1077.19</t>
  </si>
  <si>
    <t>B1088.4</t>
  </si>
  <si>
    <t>B1092.2</t>
  </si>
  <si>
    <t>B1063.24</t>
  </si>
  <si>
    <t>B1080.17</t>
  </si>
  <si>
    <t>B1085.6</t>
  </si>
  <si>
    <t>B1088.5</t>
  </si>
  <si>
    <t>B1078.19</t>
  </si>
  <si>
    <t>B1093.1</t>
  </si>
  <si>
    <t>B1071.24</t>
  </si>
  <si>
    <t>B1083.10</t>
  </si>
  <si>
    <t>B1067.27</t>
  </si>
  <si>
    <t>B1082.12</t>
  </si>
  <si>
    <t>B1092.3</t>
  </si>
  <si>
    <t>B1090.3</t>
  </si>
  <si>
    <t>B1069.23</t>
  </si>
  <si>
    <t>B1077.20</t>
  </si>
  <si>
    <t>B1063.25</t>
  </si>
  <si>
    <t>B1094.1</t>
  </si>
  <si>
    <t>B1080.18</t>
  </si>
  <si>
    <t>B1078.20</t>
  </si>
  <si>
    <t>B1085.7</t>
  </si>
  <si>
    <t>B1081.14</t>
  </si>
  <si>
    <t>B1083.11</t>
  </si>
  <si>
    <t>B1088.6</t>
  </si>
  <si>
    <t>B1067.28</t>
  </si>
  <si>
    <t>B1090.4</t>
  </si>
  <si>
    <t>B1093.2</t>
  </si>
  <si>
    <t>B1095.1</t>
  </si>
  <si>
    <t>B1075.18</t>
  </si>
  <si>
    <t>B1069.24</t>
  </si>
  <si>
    <t>B1082.13</t>
  </si>
  <si>
    <t>B1080.19</t>
  </si>
  <si>
    <t>B1092.4</t>
  </si>
  <si>
    <t>B1071.25</t>
  </si>
  <si>
    <t>B1077.21</t>
  </si>
  <si>
    <t>B1063.26</t>
  </si>
  <si>
    <t>B1085.8</t>
  </si>
  <si>
    <t>B1088.7</t>
  </si>
  <si>
    <t>B1083.12</t>
  </si>
  <si>
    <t>B1081.15</t>
  </si>
  <si>
    <t>B1078.21</t>
  </si>
  <si>
    <t>B1093.3</t>
  </si>
  <si>
    <t>B1090.5</t>
  </si>
  <si>
    <t>B1069.25</t>
  </si>
  <si>
    <t>B1071.26</t>
  </si>
  <si>
    <t>B1094.2</t>
  </si>
  <si>
    <t>B1080.20</t>
  </si>
  <si>
    <t>B1092.5</t>
  </si>
  <si>
    <t>B1088.8</t>
  </si>
  <si>
    <t>B1085.9</t>
  </si>
  <si>
    <t>B1067.29</t>
  </si>
  <si>
    <t>B1077.22</t>
  </si>
  <si>
    <t>B1083.13</t>
  </si>
  <si>
    <t>B1093.4</t>
  </si>
  <si>
    <t>B1096.1</t>
  </si>
  <si>
    <t>B1082.14</t>
  </si>
  <si>
    <t>B1090.6</t>
  </si>
  <si>
    <t>B1081.16</t>
  </si>
  <si>
    <t>B1078.22</t>
  </si>
  <si>
    <t>B1075.19</t>
  </si>
  <si>
    <t>B1069.26</t>
  </si>
  <si>
    <t>B1071.27</t>
  </si>
  <si>
    <t>B1094.3</t>
  </si>
  <si>
    <t>B1080.21</t>
  </si>
  <si>
    <t>B1091.1</t>
  </si>
  <si>
    <t>B1093.5</t>
  </si>
  <si>
    <t>B1085.10</t>
  </si>
  <si>
    <t>B1088.9</t>
  </si>
  <si>
    <t>B1092.6</t>
  </si>
  <si>
    <t>B1081.17</t>
  </si>
  <si>
    <t>B1090.7</t>
  </si>
  <si>
    <t>B1063.27</t>
  </si>
  <si>
    <t>B1095.2</t>
  </si>
  <si>
    <t>B1067.30</t>
  </si>
  <si>
    <t>B1082.15</t>
  </si>
  <si>
    <t>B1077.23</t>
  </si>
  <si>
    <t>B1097.1</t>
  </si>
  <si>
    <t>B1083.14</t>
  </si>
  <si>
    <t>B1069.27</t>
  </si>
  <si>
    <t>B1075.20</t>
  </si>
  <si>
    <t>B1093.6</t>
  </si>
  <si>
    <t>B1078.23</t>
  </si>
  <si>
    <t>B1071.28</t>
  </si>
  <si>
    <t>B1094.4</t>
  </si>
  <si>
    <t>B1092.7</t>
  </si>
  <si>
    <t>B1088.10</t>
  </si>
  <si>
    <t>B1085.11</t>
  </si>
  <si>
    <t>B1081.18</t>
  </si>
  <si>
    <t>B1096.2</t>
  </si>
  <si>
    <t>B1080.22</t>
  </si>
  <si>
    <t>B1082.16</t>
  </si>
  <si>
    <t>B1063.28</t>
  </si>
  <si>
    <t>B1097.2</t>
  </si>
  <si>
    <t>B1090.8</t>
  </si>
  <si>
    <t>B1071.29</t>
  </si>
  <si>
    <t>B1091.2</t>
  </si>
  <si>
    <t>B1093.7</t>
  </si>
  <si>
    <t>B1095.3</t>
  </si>
  <si>
    <t>B1067.31</t>
  </si>
  <si>
    <t>B1088.11</t>
  </si>
  <si>
    <t>B1075.21</t>
  </si>
  <si>
    <t>B1076.22</t>
  </si>
  <si>
    <t>B1081.19</t>
  </si>
  <si>
    <t>B1077.24</t>
  </si>
  <si>
    <t>B1082.17</t>
  </si>
  <si>
    <t>B1083.15</t>
  </si>
  <si>
    <t>B1063.29</t>
  </si>
  <si>
    <t>B1091.3</t>
  </si>
  <si>
    <t>B1094.5</t>
  </si>
  <si>
    <t>B1093.8</t>
  </si>
  <si>
    <t>B1069.28</t>
  </si>
  <si>
    <t>B1096.3</t>
  </si>
  <si>
    <t>B1092.8</t>
  </si>
  <si>
    <t>B1078.24</t>
  </si>
  <si>
    <t>B1097.3</t>
  </si>
  <si>
    <t>B1085.12</t>
  </si>
  <si>
    <t>B1080.23</t>
  </si>
  <si>
    <t>B1090.9</t>
  </si>
  <si>
    <t>B1100.1</t>
  </si>
  <si>
    <t>B1071.30</t>
  </si>
  <si>
    <t>B1095.4</t>
  </si>
  <si>
    <t>B1081.20</t>
  </si>
  <si>
    <t>B1077.25</t>
  </si>
  <si>
    <t>B1097.4</t>
  </si>
  <si>
    <t>B1088.12</t>
  </si>
  <si>
    <t>B1067.32</t>
  </si>
  <si>
    <t>B1096.4</t>
  </si>
  <si>
    <t>B1082.18</t>
  </si>
  <si>
    <t>B1083.16</t>
  </si>
  <si>
    <t>B1093.9</t>
  </si>
  <si>
    <t>B1092.9</t>
  </si>
  <si>
    <t>B1094.6</t>
  </si>
  <si>
    <t>B1063.30</t>
  </si>
  <si>
    <t>B1081.21</t>
  </si>
  <si>
    <t>B1101.1</t>
  </si>
  <si>
    <t>B1069.29</t>
  </si>
  <si>
    <t>B1097.5</t>
  </si>
  <si>
    <t>B1078.25</t>
  </si>
  <si>
    <t>B1085.13</t>
  </si>
  <si>
    <t>B1100.2</t>
  </si>
  <si>
    <t>B1080.24</t>
  </si>
  <si>
    <t>B1093.10</t>
  </si>
  <si>
    <t>B1097.6</t>
  </si>
  <si>
    <t>B1096.5</t>
  </si>
  <si>
    <t>B1082.19</t>
  </si>
  <si>
    <t>B1095.5</t>
  </si>
  <si>
    <t>B1071.31</t>
  </si>
  <si>
    <t>avg last 100</t>
  </si>
  <si>
    <t>B1088.13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</si>
</sst>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28" x14ac:knownFonts="1"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4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  <scheme val="minor"/>
    </font>
    <font>
      <u/>
      <sz val="10"/>
      <color indexed="12"/>
      <name val="Arial"/>
      <family val="2"/>
    </font>
    <font>
      <b/>
      <u/>
      <sz val="14"/>
      <color indexed="12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i/>
      <sz val="14"/>
      <name val="Calibri"/>
      <family val="2"/>
      <scheme val="minor"/>
    </font>
    <font>
      <sz val="14"/>
      <name val="Arial"/>
      <family val="2"/>
    </font>
    <font>
      <sz val="14"/>
      <color rgb="FFFF0000"/>
      <name val="Calibri"/>
      <family val="2"/>
      <scheme val="minor"/>
    </font>
    <font>
      <sz val="14"/>
      <color rgb="FF00B0F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1" fillId="0" borderId="0"/>
    <xf numFmtId="0" fontId="8" fillId="0" borderId="0"/>
  </cellStyleXfs>
  <cellXfs count="115">
    <xf numFmtId="0" fontId="0" fillId="0" borderId="0" xfId="0"/>
    <xf numFmtId="0" fontId="5" fillId="2" borderId="0" xfId="0" applyFont="1" applyFill="1"/>
    <xf numFmtId="14" fontId="6" fillId="2" borderId="0" xfId="4" applyNumberFormat="1" applyFont="1" applyFill="1" applyAlignment="1"/>
    <xf numFmtId="0" fontId="7" fillId="0" borderId="0" xfId="5" applyFont="1"/>
    <xf numFmtId="0" fontId="5" fillId="3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7" fillId="5" borderId="0" xfId="5" applyFont="1" applyFill="1"/>
    <xf numFmtId="0" fontId="5" fillId="5" borderId="0" xfId="6" applyFont="1" applyFill="1"/>
    <xf numFmtId="0" fontId="7" fillId="6" borderId="0" xfId="5" applyFont="1" applyFill="1"/>
    <xf numFmtId="0" fontId="7" fillId="7" borderId="0" xfId="5" applyFont="1" applyFill="1" applyAlignment="1">
      <alignment horizontal="center"/>
    </xf>
    <xf numFmtId="1" fontId="7" fillId="7" borderId="0" xfId="5" applyNumberFormat="1" applyFont="1" applyFill="1" applyAlignment="1">
      <alignment horizontal="center"/>
    </xf>
    <xf numFmtId="0" fontId="1" fillId="0" borderId="0" xfId="5"/>
    <xf numFmtId="0" fontId="9" fillId="2" borderId="0" xfId="0" applyFont="1" applyFill="1" applyAlignment="1">
      <alignment horizontal="right"/>
    </xf>
    <xf numFmtId="0" fontId="11" fillId="2" borderId="0" xfId="3" quotePrefix="1" applyFont="1" applyFill="1" applyBorder="1" applyAlignment="1" applyProtection="1"/>
    <xf numFmtId="0" fontId="7" fillId="2" borderId="0" xfId="5" applyFont="1" applyFill="1"/>
    <xf numFmtId="0" fontId="7" fillId="2" borderId="0" xfId="5" applyFont="1" applyFill="1" applyAlignment="1">
      <alignment horizontal="left"/>
    </xf>
    <xf numFmtId="0" fontId="7" fillId="7" borderId="0" xfId="5" applyFont="1" applyFill="1" applyAlignment="1">
      <alignment horizontal="right"/>
    </xf>
    <xf numFmtId="0" fontId="5" fillId="7" borderId="0" xfId="5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9" fillId="3" borderId="0" xfId="6" applyFont="1" applyFill="1"/>
    <xf numFmtId="0" fontId="12" fillId="3" borderId="0" xfId="5" applyFont="1" applyFill="1"/>
    <xf numFmtId="0" fontId="5" fillId="2" borderId="0" xfId="6" applyFont="1" applyFill="1"/>
    <xf numFmtId="14" fontId="13" fillId="7" borderId="0" xfId="4" applyNumberFormat="1" applyFont="1" applyFill="1" applyAlignment="1">
      <alignment horizontal="right"/>
    </xf>
    <xf numFmtId="14" fontId="14" fillId="7" borderId="0" xfId="4" applyNumberFormat="1" applyFont="1" applyFill="1" applyAlignment="1"/>
    <xf numFmtId="14" fontId="14" fillId="7" borderId="0" xfId="4" applyNumberFormat="1" applyFont="1" applyFill="1" applyAlignment="1">
      <alignment horizontal="center"/>
    </xf>
    <xf numFmtId="1" fontId="14" fillId="7" borderId="0" xfId="4" applyNumberFormat="1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0" xfId="0" applyFont="1" applyFill="1"/>
    <xf numFmtId="14" fontId="14" fillId="2" borderId="0" xfId="4" applyNumberFormat="1" applyFont="1" applyFill="1" applyAlignment="1"/>
    <xf numFmtId="0" fontId="15" fillId="2" borderId="0" xfId="6" applyFont="1" applyFill="1"/>
    <xf numFmtId="0" fontId="7" fillId="0" borderId="0" xfId="5" applyFont="1" applyAlignment="1">
      <alignment vertical="center"/>
    </xf>
    <xf numFmtId="0" fontId="14" fillId="0" borderId="0" xfId="4" applyFont="1" applyAlignment="1">
      <alignment vertical="center" wrapText="1"/>
    </xf>
    <xf numFmtId="0" fontId="14" fillId="0" borderId="0" xfId="4" applyFont="1" applyAlignment="1">
      <alignment vertical="center"/>
    </xf>
    <xf numFmtId="0" fontId="7" fillId="3" borderId="0" xfId="5" applyFont="1" applyFill="1"/>
    <xf numFmtId="0" fontId="7" fillId="3" borderId="0" xfId="5" applyFont="1" applyFill="1" applyAlignment="1">
      <alignment horizontal="right"/>
    </xf>
    <xf numFmtId="14" fontId="13" fillId="3" borderId="0" xfId="4" applyNumberFormat="1" applyFont="1" applyFill="1" applyAlignment="1">
      <alignment horizontal="right"/>
    </xf>
    <xf numFmtId="14" fontId="14" fillId="3" borderId="0" xfId="4" applyNumberFormat="1" applyFont="1" applyFill="1" applyAlignment="1"/>
    <xf numFmtId="14" fontId="14" fillId="3" borderId="0" xfId="4" applyNumberFormat="1" applyFont="1" applyFill="1" applyAlignment="1">
      <alignment horizontal="center"/>
    </xf>
    <xf numFmtId="1" fontId="14" fillId="3" borderId="0" xfId="4" applyNumberFormat="1" applyFont="1" applyFill="1" applyAlignment="1">
      <alignment horizontal="center"/>
    </xf>
    <xf numFmtId="0" fontId="16" fillId="2" borderId="0" xfId="6" applyFont="1" applyFill="1"/>
    <xf numFmtId="0" fontId="9" fillId="3" borderId="0" xfId="0" applyFont="1" applyFill="1" applyAlignment="1">
      <alignment horizontal="left"/>
    </xf>
    <xf numFmtId="0" fontId="9" fillId="3" borderId="0" xfId="0" applyFont="1" applyFill="1" applyAlignment="1">
      <alignment horizontal="right"/>
    </xf>
    <xf numFmtId="0" fontId="12" fillId="6" borderId="0" xfId="5" applyFont="1" applyFill="1" applyAlignment="1">
      <alignment horizontal="center"/>
    </xf>
    <xf numFmtId="0" fontId="12" fillId="7" borderId="0" xfId="5" applyFont="1" applyFill="1" applyAlignment="1">
      <alignment horizontal="center"/>
    </xf>
    <xf numFmtId="0" fontId="5" fillId="6" borderId="0" xfId="4" applyFont="1" applyFill="1" applyAlignment="1">
      <alignment horizontal="center" vertical="center"/>
    </xf>
    <xf numFmtId="14" fontId="5" fillId="7" borderId="0" xfId="5" applyNumberFormat="1" applyFont="1" applyFill="1" applyAlignment="1">
      <alignment horizontal="right"/>
    </xf>
    <xf numFmtId="14" fontId="7" fillId="7" borderId="0" xfId="5" applyNumberFormat="1" applyFont="1" applyFill="1"/>
    <xf numFmtId="14" fontId="9" fillId="7" borderId="0" xfId="5" applyNumberFormat="1" applyFont="1" applyFill="1" applyAlignment="1">
      <alignment horizontal="center"/>
    </xf>
    <xf numFmtId="1" fontId="9" fillId="7" borderId="0" xfId="5" applyNumberFormat="1" applyFont="1" applyFill="1" applyAlignment="1">
      <alignment horizontal="center"/>
    </xf>
    <xf numFmtId="14" fontId="7" fillId="7" borderId="0" xfId="5" applyNumberFormat="1" applyFont="1" applyFill="1" applyAlignment="1">
      <alignment horizontal="center"/>
    </xf>
    <xf numFmtId="0" fontId="14" fillId="0" borderId="0" xfId="4" applyFont="1" applyFill="1" applyAlignment="1">
      <alignment vertical="center"/>
    </xf>
    <xf numFmtId="0" fontId="7" fillId="0" borderId="0" xfId="5" applyFont="1" applyAlignment="1">
      <alignment vertical="center" wrapText="1"/>
    </xf>
    <xf numFmtId="14" fontId="17" fillId="7" borderId="0" xfId="5" applyNumberFormat="1" applyFont="1" applyFill="1" applyAlignment="1">
      <alignment horizontal="center"/>
    </xf>
    <xf numFmtId="1" fontId="17" fillId="7" borderId="0" xfId="5" applyNumberFormat="1" applyFont="1" applyFill="1" applyAlignment="1">
      <alignment horizontal="center"/>
    </xf>
    <xf numFmtId="14" fontId="18" fillId="7" borderId="0" xfId="5" applyNumberFormat="1" applyFont="1" applyFill="1" applyAlignment="1">
      <alignment horizontal="center"/>
    </xf>
    <xf numFmtId="1" fontId="18" fillId="7" borderId="0" xfId="5" applyNumberFormat="1" applyFont="1" applyFill="1" applyAlignment="1">
      <alignment horizontal="center"/>
    </xf>
    <xf numFmtId="0" fontId="14" fillId="0" borderId="0" xfId="4" applyFont="1" applyBorder="1" applyAlignment="1">
      <alignment vertical="center" wrapText="1"/>
    </xf>
    <xf numFmtId="0" fontId="14" fillId="0" borderId="0" xfId="4" applyFont="1" applyBorder="1" applyAlignment="1">
      <alignment vertical="center"/>
    </xf>
    <xf numFmtId="14" fontId="5" fillId="7" borderId="0" xfId="5" applyNumberFormat="1" applyFont="1" applyFill="1" applyAlignment="1">
      <alignment horizontal="center"/>
    </xf>
    <xf numFmtId="0" fontId="17" fillId="7" borderId="0" xfId="5" applyFont="1" applyFill="1" applyAlignment="1">
      <alignment horizontal="right"/>
    </xf>
    <xf numFmtId="14" fontId="17" fillId="7" borderId="0" xfId="5" applyNumberFormat="1" applyFont="1" applyFill="1"/>
    <xf numFmtId="14" fontId="12" fillId="7" borderId="0" xfId="5" applyNumberFormat="1" applyFont="1" applyFill="1" applyAlignment="1">
      <alignment horizontal="center"/>
    </xf>
    <xf numFmtId="0" fontId="9" fillId="2" borderId="0" xfId="6" applyFont="1" applyFill="1" applyAlignment="1">
      <alignment horizontal="center"/>
    </xf>
    <xf numFmtId="0" fontId="1" fillId="2" borderId="0" xfId="5" applyFill="1"/>
    <xf numFmtId="0" fontId="9" fillId="2" borderId="0" xfId="6" applyFont="1" applyFill="1"/>
    <xf numFmtId="0" fontId="9" fillId="2" borderId="0" xfId="6" applyFont="1" applyFill="1" applyAlignment="1">
      <alignment horizontal="right"/>
    </xf>
    <xf numFmtId="0" fontId="5" fillId="2" borderId="0" xfId="6" applyFont="1" applyFill="1" applyAlignment="1">
      <alignment horizontal="center"/>
    </xf>
    <xf numFmtId="0" fontId="7" fillId="2" borderId="0" xfId="5" applyFont="1" applyFill="1" applyAlignment="1">
      <alignment horizontal="center"/>
    </xf>
    <xf numFmtId="0" fontId="12" fillId="2" borderId="1" xfId="5" applyFont="1" applyFill="1" applyBorder="1"/>
    <xf numFmtId="0" fontId="12" fillId="2" borderId="2" xfId="5" applyFont="1" applyFill="1" applyBorder="1"/>
    <xf numFmtId="0" fontId="7" fillId="2" borderId="3" xfId="5" applyFont="1" applyFill="1" applyBorder="1" applyAlignment="1">
      <alignment horizontal="center"/>
    </xf>
    <xf numFmtId="0" fontId="17" fillId="2" borderId="0" xfId="5" applyFont="1" applyFill="1"/>
    <xf numFmtId="0" fontId="5" fillId="0" borderId="0" xfId="6" applyFont="1"/>
    <xf numFmtId="0" fontId="19" fillId="8" borderId="3" xfId="5" applyFont="1" applyFill="1" applyBorder="1" applyAlignment="1">
      <alignment horizontal="center"/>
    </xf>
    <xf numFmtId="0" fontId="7" fillId="3" borderId="3" xfId="5" applyFont="1" applyFill="1" applyBorder="1" applyAlignment="1">
      <alignment horizontal="center"/>
    </xf>
    <xf numFmtId="0" fontId="20" fillId="7" borderId="0" xfId="5" applyFont="1" applyFill="1" applyAlignment="1">
      <alignment horizontal="right"/>
    </xf>
    <xf numFmtId="14" fontId="12" fillId="7" borderId="0" xfId="5" applyNumberFormat="1" applyFont="1" applyFill="1" applyAlignment="1">
      <alignment horizontal="right"/>
    </xf>
    <xf numFmtId="164" fontId="7" fillId="7" borderId="0" xfId="1" applyNumberFormat="1" applyFont="1" applyFill="1" applyAlignment="1">
      <alignment horizontal="center"/>
    </xf>
    <xf numFmtId="1" fontId="7" fillId="7" borderId="0" xfId="1" applyNumberFormat="1" applyFont="1" applyFill="1" applyAlignment="1">
      <alignment horizontal="center"/>
    </xf>
    <xf numFmtId="0" fontId="12" fillId="2" borderId="0" xfId="5" applyFont="1" applyFill="1"/>
    <xf numFmtId="14" fontId="7" fillId="7" borderId="0" xfId="5" applyNumberFormat="1" applyFont="1" applyFill="1" applyAlignment="1">
      <alignment horizontal="right"/>
    </xf>
    <xf numFmtId="0" fontId="21" fillId="2" borderId="0" xfId="5" applyFont="1" applyFill="1"/>
    <xf numFmtId="0" fontId="22" fillId="2" borderId="0" xfId="5" applyFont="1" applyFill="1"/>
    <xf numFmtId="0" fontId="23" fillId="2" borderId="0" xfId="5" applyFont="1" applyFill="1"/>
    <xf numFmtId="0" fontId="7" fillId="4" borderId="3" xfId="5" applyFont="1" applyFill="1" applyBorder="1" applyAlignment="1">
      <alignment horizontal="center"/>
    </xf>
    <xf numFmtId="0" fontId="12" fillId="4" borderId="3" xfId="5" applyFont="1" applyFill="1" applyBorder="1" applyAlignment="1">
      <alignment horizontal="center"/>
    </xf>
    <xf numFmtId="0" fontId="12" fillId="2" borderId="1" xfId="5" applyFont="1" applyFill="1" applyBorder="1" applyAlignment="1">
      <alignment horizontal="center"/>
    </xf>
    <xf numFmtId="0" fontId="12" fillId="2" borderId="2" xfId="5" applyFont="1" applyFill="1" applyBorder="1" applyAlignment="1">
      <alignment horizontal="center"/>
    </xf>
    <xf numFmtId="165" fontId="12" fillId="4" borderId="3" xfId="2" applyNumberFormat="1" applyFont="1" applyFill="1" applyBorder="1" applyAlignment="1">
      <alignment horizontal="center"/>
    </xf>
    <xf numFmtId="0" fontId="9" fillId="6" borderId="0" xfId="4" applyFont="1" applyFill="1" applyAlignment="1">
      <alignment horizontal="center" vertical="center"/>
    </xf>
    <xf numFmtId="0" fontId="12" fillId="7" borderId="0" xfId="5" applyFont="1" applyFill="1" applyAlignment="1">
      <alignment horizontal="right"/>
    </xf>
    <xf numFmtId="0" fontId="24" fillId="7" borderId="0" xfId="5" quotePrefix="1" applyFont="1" applyFill="1" applyAlignment="1">
      <alignment horizontal="left"/>
    </xf>
    <xf numFmtId="1" fontId="7" fillId="7" borderId="0" xfId="5" applyNumberFormat="1" applyFont="1" applyFill="1" applyAlignment="1">
      <alignment horizontal="right"/>
    </xf>
    <xf numFmtId="0" fontId="20" fillId="0" borderId="0" xfId="5" applyFont="1"/>
    <xf numFmtId="0" fontId="24" fillId="7" borderId="0" xfId="5" applyFont="1" applyFill="1" applyAlignment="1">
      <alignment horizontal="right"/>
    </xf>
    <xf numFmtId="14" fontId="20" fillId="7" borderId="0" xfId="5" applyNumberFormat="1" applyFont="1" applyFill="1" applyAlignment="1">
      <alignment horizontal="center"/>
    </xf>
    <xf numFmtId="0" fontId="25" fillId="0" borderId="0" xfId="5" applyFont="1"/>
    <xf numFmtId="0" fontId="2" fillId="0" borderId="0" xfId="5" applyFont="1"/>
    <xf numFmtId="1" fontId="7" fillId="7" borderId="0" xfId="5" applyNumberFormat="1" applyFont="1" applyFill="1"/>
    <xf numFmtId="0" fontId="5" fillId="7" borderId="0" xfId="4" applyFont="1" applyFill="1" applyAlignment="1">
      <alignment horizontal="center" vertical="center"/>
    </xf>
    <xf numFmtId="14" fontId="5" fillId="7" borderId="0" xfId="4" applyNumberFormat="1" applyFont="1" applyFill="1" applyAlignment="1">
      <alignment horizontal="right" vertical="center"/>
    </xf>
    <xf numFmtId="0" fontId="5" fillId="7" borderId="0" xfId="4" applyFont="1" applyFill="1" applyAlignment="1">
      <alignment vertical="center"/>
    </xf>
    <xf numFmtId="0" fontId="5" fillId="7" borderId="0" xfId="4" applyFont="1" applyFill="1" applyAlignment="1">
      <alignment horizontal="right" vertical="center"/>
    </xf>
    <xf numFmtId="0" fontId="17" fillId="7" borderId="0" xfId="4" applyFont="1" applyFill="1" applyAlignment="1">
      <alignment horizontal="center" vertical="center"/>
    </xf>
    <xf numFmtId="0" fontId="23" fillId="7" borderId="0" xfId="4" applyFont="1" applyFill="1" applyAlignment="1">
      <alignment horizontal="left" vertical="center"/>
    </xf>
    <xf numFmtId="0" fontId="17" fillId="7" borderId="0" xfId="4" applyFont="1" applyFill="1" applyAlignment="1">
      <alignment vertical="center"/>
    </xf>
    <xf numFmtId="0" fontId="5" fillId="0" borderId="0" xfId="4" applyFont="1" applyFill="1" applyAlignment="1">
      <alignment horizontal="center" vertical="center"/>
    </xf>
    <xf numFmtId="14" fontId="7" fillId="0" borderId="0" xfId="5" applyNumberFormat="1" applyFont="1"/>
    <xf numFmtId="0" fontId="5" fillId="0" borderId="0" xfId="4" applyFont="1" applyFill="1" applyAlignment="1">
      <alignment vertical="center"/>
    </xf>
    <xf numFmtId="0" fontId="1" fillId="0" borderId="0" xfId="5" applyAlignment="1">
      <alignment horizontal="right"/>
    </xf>
    <xf numFmtId="14" fontId="26" fillId="0" borderId="0" xfId="5" applyNumberFormat="1" applyFont="1" applyAlignment="1">
      <alignment horizontal="right"/>
    </xf>
    <xf numFmtId="14" fontId="1" fillId="0" borderId="0" xfId="5" applyNumberFormat="1"/>
    <xf numFmtId="14" fontId="1" fillId="0" borderId="0" xfId="5" applyNumberFormat="1" applyAlignment="1">
      <alignment horizontal="center"/>
    </xf>
    <xf numFmtId="1" fontId="1" fillId="0" borderId="0" xfId="5" applyNumberFormat="1" applyAlignment="1">
      <alignment horizontal="center"/>
    </xf>
  </cellXfs>
  <cellStyles count="7">
    <cellStyle name="Comma" xfId="1" builtinId="3"/>
    <cellStyle name="Hyperlink" xfId="3" builtinId="8"/>
    <cellStyle name="Hyperlink 2" xfId="4" xr:uid="{E2707819-BDBE-44DA-BBE4-10E1D3DBDD1D}"/>
    <cellStyle name="Normal" xfId="0" builtinId="0"/>
    <cellStyle name="Normal 8" xfId="5" xr:uid="{6B2A8E09-E2B9-470D-B307-ADF236B0403A}"/>
    <cellStyle name="Normal 9" xfId="6" xr:uid="{C5F17C23-5011-458A-94A1-5D5A94164CCB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2800" b="1">
                <a:solidFill>
                  <a:sysClr val="windowText" lastClr="000000"/>
                </a:solidFill>
                <a:effectLst/>
              </a:rPr>
              <a:t>Launch Systems Reusability - SpaceX Falcon</a:t>
            </a:r>
          </a:p>
        </c:rich>
      </c:tx>
      <c:layout>
        <c:manualLayout>
          <c:xMode val="edge"/>
          <c:yMode val="edge"/>
          <c:x val="0.21548174409179088"/>
          <c:y val="2.620972656311006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120708008209133"/>
          <c:y val="0.10974437884553677"/>
          <c:w val="0.77923457607492741"/>
          <c:h val="0.71833918244926254"/>
        </c:manualLayout>
      </c:layout>
      <c:scatterChart>
        <c:scatterStyle val="lineMarker"/>
        <c:varyColors val="0"/>
        <c:ser>
          <c:idx val="0"/>
          <c:order val="0"/>
          <c:tx>
            <c:strRef>
              <c:f>'Data-Reusability, Launch'!$S$13</c:f>
              <c:strCache>
                <c:ptCount val="1"/>
                <c:pt idx="0">
                  <c:v>Days to Reuse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9"/>
            <c:spPr>
              <a:solidFill>
                <a:schemeClr val="tx2">
                  <a:lumMod val="60000"/>
                  <a:lumOff val="40000"/>
                </a:schemeClr>
              </a:solidFill>
              <a:ln w="9525" cap="rnd">
                <a:solidFill>
                  <a:schemeClr val="accent1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dLbls>
            <c:delete val="1"/>
          </c:dLbls>
          <c:trendline>
            <c:spPr>
              <a:ln w="28575" cap="rnd">
                <a:solidFill>
                  <a:srgbClr val="002060"/>
                </a:solidFill>
                <a:prstDash val="sysDash"/>
              </a:ln>
              <a:effectLst/>
            </c:spPr>
            <c:trendlineType val="movingAvg"/>
            <c:period val="25"/>
            <c:dispRSqr val="0"/>
            <c:dispEq val="0"/>
          </c:trendline>
          <c:xVal>
            <c:numRef>
              <c:f>'Data-Reusability, Launch'!$L$27:$L$644</c:f>
              <c:numCache>
                <c:formatCode>General</c:formatCode>
                <c:ptCount val="618"/>
                <c:pt idx="0">
                  <c:v>14</c:v>
                </c:pt>
                <c:pt idx="1">
                  <c:v>15</c:v>
                </c:pt>
                <c:pt idx="2">
                  <c:v>16</c:v>
                </c:pt>
                <c:pt idx="3">
                  <c:v>17</c:v>
                </c:pt>
                <c:pt idx="4">
                  <c:v>18</c:v>
                </c:pt>
                <c:pt idx="5">
                  <c:v>19</c:v>
                </c:pt>
                <c:pt idx="6">
                  <c:v>20</c:v>
                </c:pt>
                <c:pt idx="7">
                  <c:v>21</c:v>
                </c:pt>
                <c:pt idx="8">
                  <c:v>22</c:v>
                </c:pt>
                <c:pt idx="9">
                  <c:v>23</c:v>
                </c:pt>
                <c:pt idx="10">
                  <c:v>24</c:v>
                </c:pt>
                <c:pt idx="11">
                  <c:v>25</c:v>
                </c:pt>
                <c:pt idx="12">
                  <c:v>26</c:v>
                </c:pt>
                <c:pt idx="13">
                  <c:v>27</c:v>
                </c:pt>
                <c:pt idx="14">
                  <c:v>28</c:v>
                </c:pt>
                <c:pt idx="15">
                  <c:v>29</c:v>
                </c:pt>
                <c:pt idx="16">
                  <c:v>30</c:v>
                </c:pt>
                <c:pt idx="17">
                  <c:v>31</c:v>
                </c:pt>
                <c:pt idx="18">
                  <c:v>32</c:v>
                </c:pt>
                <c:pt idx="19">
                  <c:v>33</c:v>
                </c:pt>
                <c:pt idx="20">
                  <c:v>34</c:v>
                </c:pt>
                <c:pt idx="21">
                  <c:v>35</c:v>
                </c:pt>
                <c:pt idx="22">
                  <c:v>36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40</c:v>
                </c:pt>
                <c:pt idx="27">
                  <c:v>41</c:v>
                </c:pt>
                <c:pt idx="28">
                  <c:v>42</c:v>
                </c:pt>
                <c:pt idx="29">
                  <c:v>43</c:v>
                </c:pt>
                <c:pt idx="30">
                  <c:v>44</c:v>
                </c:pt>
                <c:pt idx="31">
                  <c:v>45</c:v>
                </c:pt>
                <c:pt idx="32">
                  <c:v>46</c:v>
                </c:pt>
                <c:pt idx="33">
                  <c:v>47</c:v>
                </c:pt>
                <c:pt idx="34">
                  <c:v>48</c:v>
                </c:pt>
                <c:pt idx="35">
                  <c:v>49</c:v>
                </c:pt>
                <c:pt idx="36">
                  <c:v>50</c:v>
                </c:pt>
                <c:pt idx="37">
                  <c:v>50</c:v>
                </c:pt>
                <c:pt idx="38">
                  <c:v>50</c:v>
                </c:pt>
                <c:pt idx="39">
                  <c:v>51</c:v>
                </c:pt>
                <c:pt idx="40">
                  <c:v>52</c:v>
                </c:pt>
                <c:pt idx="41">
                  <c:v>53</c:v>
                </c:pt>
                <c:pt idx="42">
                  <c:v>54</c:v>
                </c:pt>
                <c:pt idx="43">
                  <c:v>55</c:v>
                </c:pt>
                <c:pt idx="44">
                  <c:v>56</c:v>
                </c:pt>
                <c:pt idx="45">
                  <c:v>57</c:v>
                </c:pt>
                <c:pt idx="46">
                  <c:v>58</c:v>
                </c:pt>
                <c:pt idx="47">
                  <c:v>59</c:v>
                </c:pt>
                <c:pt idx="48">
                  <c:v>60</c:v>
                </c:pt>
                <c:pt idx="49">
                  <c:v>61</c:v>
                </c:pt>
                <c:pt idx="50">
                  <c:v>62</c:v>
                </c:pt>
                <c:pt idx="51">
                  <c:v>63</c:v>
                </c:pt>
                <c:pt idx="52">
                  <c:v>64</c:v>
                </c:pt>
                <c:pt idx="53">
                  <c:v>65</c:v>
                </c:pt>
                <c:pt idx="54">
                  <c:v>66</c:v>
                </c:pt>
                <c:pt idx="55">
                  <c:v>67</c:v>
                </c:pt>
                <c:pt idx="56">
                  <c:v>68</c:v>
                </c:pt>
                <c:pt idx="57">
                  <c:v>69</c:v>
                </c:pt>
                <c:pt idx="58">
                  <c:v>70</c:v>
                </c:pt>
                <c:pt idx="59">
                  <c:v>71</c:v>
                </c:pt>
                <c:pt idx="60">
                  <c:v>72</c:v>
                </c:pt>
                <c:pt idx="61">
                  <c:v>72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76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188</c:v>
                </c:pt>
                <c:pt idx="182">
                  <c:v>188</c:v>
                </c:pt>
                <c:pt idx="183">
                  <c:v>189</c:v>
                </c:pt>
                <c:pt idx="184">
                  <c:v>190</c:v>
                </c:pt>
                <c:pt idx="185">
                  <c:v>191</c:v>
                </c:pt>
                <c:pt idx="186">
                  <c:v>192</c:v>
                </c:pt>
                <c:pt idx="187">
                  <c:v>193</c:v>
                </c:pt>
                <c:pt idx="188">
                  <c:v>194</c:v>
                </c:pt>
                <c:pt idx="189">
                  <c:v>195</c:v>
                </c:pt>
                <c:pt idx="190">
                  <c:v>196</c:v>
                </c:pt>
                <c:pt idx="191">
                  <c:v>197</c:v>
                </c:pt>
                <c:pt idx="192">
                  <c:v>198</c:v>
                </c:pt>
                <c:pt idx="193">
                  <c:v>199</c:v>
                </c:pt>
                <c:pt idx="194">
                  <c:v>200</c:v>
                </c:pt>
                <c:pt idx="195">
                  <c:v>201</c:v>
                </c:pt>
                <c:pt idx="196">
                  <c:v>202</c:v>
                </c:pt>
                <c:pt idx="197">
                  <c:v>202</c:v>
                </c:pt>
                <c:pt idx="198">
                  <c:v>202</c:v>
                </c:pt>
                <c:pt idx="199">
                  <c:v>203</c:v>
                </c:pt>
                <c:pt idx="200">
                  <c:v>204</c:v>
                </c:pt>
                <c:pt idx="201">
                  <c:v>205</c:v>
                </c:pt>
                <c:pt idx="202">
                  <c:v>206</c:v>
                </c:pt>
                <c:pt idx="203">
                  <c:v>207</c:v>
                </c:pt>
                <c:pt idx="204">
                  <c:v>208</c:v>
                </c:pt>
                <c:pt idx="205">
                  <c:v>209</c:v>
                </c:pt>
                <c:pt idx="206">
                  <c:v>210</c:v>
                </c:pt>
                <c:pt idx="207">
                  <c:v>211</c:v>
                </c:pt>
                <c:pt idx="208">
                  <c:v>212</c:v>
                </c:pt>
                <c:pt idx="209">
                  <c:v>213</c:v>
                </c:pt>
                <c:pt idx="210">
                  <c:v>214</c:v>
                </c:pt>
                <c:pt idx="211">
                  <c:v>215</c:v>
                </c:pt>
                <c:pt idx="212">
                  <c:v>216</c:v>
                </c:pt>
                <c:pt idx="213">
                  <c:v>217</c:v>
                </c:pt>
                <c:pt idx="214">
                  <c:v>218</c:v>
                </c:pt>
                <c:pt idx="215">
                  <c:v>219</c:v>
                </c:pt>
                <c:pt idx="216">
                  <c:v>220</c:v>
                </c:pt>
                <c:pt idx="217">
                  <c:v>221</c:v>
                </c:pt>
                <c:pt idx="218">
                  <c:v>222</c:v>
                </c:pt>
                <c:pt idx="219">
                  <c:v>223</c:v>
                </c:pt>
                <c:pt idx="220">
                  <c:v>224</c:v>
                </c:pt>
                <c:pt idx="221">
                  <c:v>225</c:v>
                </c:pt>
                <c:pt idx="222">
                  <c:v>226</c:v>
                </c:pt>
                <c:pt idx="223">
                  <c:v>227</c:v>
                </c:pt>
                <c:pt idx="224">
                  <c:v>227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250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271</c:v>
                </c:pt>
                <c:pt idx="273">
                  <c:v>271</c:v>
                </c:pt>
                <c:pt idx="274">
                  <c:v>272</c:v>
                </c:pt>
                <c:pt idx="275">
                  <c:v>273</c:v>
                </c:pt>
                <c:pt idx="276">
                  <c:v>274</c:v>
                </c:pt>
                <c:pt idx="277">
                  <c:v>275</c:v>
                </c:pt>
                <c:pt idx="278">
                  <c:v>276</c:v>
                </c:pt>
                <c:pt idx="279">
                  <c:v>277</c:v>
                </c:pt>
                <c:pt idx="280">
                  <c:v>278</c:v>
                </c:pt>
                <c:pt idx="281">
                  <c:v>279</c:v>
                </c:pt>
                <c:pt idx="282">
                  <c:v>280</c:v>
                </c:pt>
                <c:pt idx="283">
                  <c:v>281</c:v>
                </c:pt>
                <c:pt idx="284">
                  <c:v>282</c:v>
                </c:pt>
                <c:pt idx="285">
                  <c:v>283</c:v>
                </c:pt>
                <c:pt idx="286">
                  <c:v>284</c:v>
                </c:pt>
                <c:pt idx="287">
                  <c:v>285</c:v>
                </c:pt>
                <c:pt idx="288">
                  <c:v>286</c:v>
                </c:pt>
                <c:pt idx="289">
                  <c:v>287</c:v>
                </c:pt>
                <c:pt idx="290">
                  <c:v>288</c:v>
                </c:pt>
                <c:pt idx="291">
                  <c:v>289</c:v>
                </c:pt>
                <c:pt idx="292">
                  <c:v>290</c:v>
                </c:pt>
                <c:pt idx="293">
                  <c:v>291</c:v>
                </c:pt>
                <c:pt idx="294">
                  <c:v>292</c:v>
                </c:pt>
                <c:pt idx="295">
                  <c:v>293</c:v>
                </c:pt>
                <c:pt idx="296">
                  <c:v>294</c:v>
                </c:pt>
                <c:pt idx="297">
                  <c:v>294</c:v>
                </c:pt>
                <c:pt idx="298">
                  <c:v>294</c:v>
                </c:pt>
                <c:pt idx="299">
                  <c:v>295</c:v>
                </c:pt>
                <c:pt idx="300">
                  <c:v>296</c:v>
                </c:pt>
                <c:pt idx="301">
                  <c:v>297</c:v>
                </c:pt>
                <c:pt idx="302">
                  <c:v>298</c:v>
                </c:pt>
                <c:pt idx="303">
                  <c:v>299</c:v>
                </c:pt>
                <c:pt idx="304">
                  <c:v>300</c:v>
                </c:pt>
                <c:pt idx="305">
                  <c:v>301</c:v>
                </c:pt>
                <c:pt idx="306">
                  <c:v>302</c:v>
                </c:pt>
                <c:pt idx="307">
                  <c:v>303</c:v>
                </c:pt>
                <c:pt idx="308">
                  <c:v>304</c:v>
                </c:pt>
                <c:pt idx="309">
                  <c:v>305</c:v>
                </c:pt>
                <c:pt idx="310">
                  <c:v>306</c:v>
                </c:pt>
                <c:pt idx="311">
                  <c:v>307</c:v>
                </c:pt>
                <c:pt idx="312">
                  <c:v>308</c:v>
                </c:pt>
                <c:pt idx="313">
                  <c:v>309</c:v>
                </c:pt>
                <c:pt idx="314">
                  <c:v>310</c:v>
                </c:pt>
                <c:pt idx="315">
                  <c:v>311</c:v>
                </c:pt>
                <c:pt idx="316">
                  <c:v>312</c:v>
                </c:pt>
                <c:pt idx="317">
                  <c:v>313</c:v>
                </c:pt>
                <c:pt idx="318">
                  <c:v>314</c:v>
                </c:pt>
                <c:pt idx="319">
                  <c:v>315</c:v>
                </c:pt>
                <c:pt idx="320">
                  <c:v>316</c:v>
                </c:pt>
                <c:pt idx="321">
                  <c:v>317</c:v>
                </c:pt>
                <c:pt idx="322">
                  <c:v>318</c:v>
                </c:pt>
                <c:pt idx="323">
                  <c:v>319</c:v>
                </c:pt>
                <c:pt idx="324">
                  <c:v>320</c:v>
                </c:pt>
                <c:pt idx="325">
                  <c:v>321</c:v>
                </c:pt>
                <c:pt idx="326">
                  <c:v>322</c:v>
                </c:pt>
                <c:pt idx="327">
                  <c:v>323</c:v>
                </c:pt>
                <c:pt idx="328">
                  <c:v>324</c:v>
                </c:pt>
                <c:pt idx="329">
                  <c:v>325</c:v>
                </c:pt>
                <c:pt idx="330">
                  <c:v>326</c:v>
                </c:pt>
                <c:pt idx="331">
                  <c:v>327</c:v>
                </c:pt>
                <c:pt idx="332">
                  <c:v>328</c:v>
                </c:pt>
                <c:pt idx="333">
                  <c:v>329</c:v>
                </c:pt>
                <c:pt idx="334">
                  <c:v>330</c:v>
                </c:pt>
                <c:pt idx="335">
                  <c:v>331</c:v>
                </c:pt>
                <c:pt idx="336">
                  <c:v>332</c:v>
                </c:pt>
                <c:pt idx="337">
                  <c:v>333</c:v>
                </c:pt>
                <c:pt idx="338">
                  <c:v>334</c:v>
                </c:pt>
                <c:pt idx="339">
                  <c:v>335</c:v>
                </c:pt>
                <c:pt idx="340">
                  <c:v>336</c:v>
                </c:pt>
                <c:pt idx="341">
                  <c:v>337</c:v>
                </c:pt>
                <c:pt idx="342">
                  <c:v>338</c:v>
                </c:pt>
                <c:pt idx="343">
                  <c:v>339</c:v>
                </c:pt>
                <c:pt idx="344">
                  <c:v>340</c:v>
                </c:pt>
                <c:pt idx="345">
                  <c:v>341</c:v>
                </c:pt>
                <c:pt idx="346">
                  <c:v>342</c:v>
                </c:pt>
                <c:pt idx="347">
                  <c:v>343</c:v>
                </c:pt>
                <c:pt idx="348">
                  <c:v>344</c:v>
                </c:pt>
                <c:pt idx="349">
                  <c:v>345</c:v>
                </c:pt>
                <c:pt idx="350">
                  <c:v>346</c:v>
                </c:pt>
                <c:pt idx="351">
                  <c:v>347</c:v>
                </c:pt>
                <c:pt idx="352">
                  <c:v>348</c:v>
                </c:pt>
                <c:pt idx="353">
                  <c:v>349</c:v>
                </c:pt>
                <c:pt idx="354">
                  <c:v>350</c:v>
                </c:pt>
                <c:pt idx="355">
                  <c:v>351</c:v>
                </c:pt>
                <c:pt idx="356">
                  <c:v>352</c:v>
                </c:pt>
                <c:pt idx="357">
                  <c:v>353</c:v>
                </c:pt>
                <c:pt idx="358">
                  <c:v>354</c:v>
                </c:pt>
                <c:pt idx="359">
                  <c:v>355</c:v>
                </c:pt>
                <c:pt idx="360">
                  <c:v>356</c:v>
                </c:pt>
                <c:pt idx="361">
                  <c:v>357</c:v>
                </c:pt>
                <c:pt idx="362">
                  <c:v>358</c:v>
                </c:pt>
                <c:pt idx="363">
                  <c:v>359</c:v>
                </c:pt>
                <c:pt idx="364">
                  <c:v>360</c:v>
                </c:pt>
                <c:pt idx="365">
                  <c:v>360</c:v>
                </c:pt>
                <c:pt idx="366">
                  <c:v>360</c:v>
                </c:pt>
                <c:pt idx="367">
                  <c:v>361</c:v>
                </c:pt>
                <c:pt idx="368">
                  <c:v>362</c:v>
                </c:pt>
                <c:pt idx="369">
                  <c:v>363</c:v>
                </c:pt>
                <c:pt idx="370">
                  <c:v>364</c:v>
                </c:pt>
                <c:pt idx="371">
                  <c:v>365</c:v>
                </c:pt>
                <c:pt idx="372">
                  <c:v>366</c:v>
                </c:pt>
                <c:pt idx="373">
                  <c:v>367</c:v>
                </c:pt>
                <c:pt idx="374">
                  <c:v>368</c:v>
                </c:pt>
                <c:pt idx="375">
                  <c:v>369</c:v>
                </c:pt>
                <c:pt idx="376">
                  <c:v>370</c:v>
                </c:pt>
                <c:pt idx="377">
                  <c:v>371</c:v>
                </c:pt>
                <c:pt idx="378">
                  <c:v>372</c:v>
                </c:pt>
                <c:pt idx="379">
                  <c:v>373</c:v>
                </c:pt>
                <c:pt idx="380">
                  <c:v>374</c:v>
                </c:pt>
                <c:pt idx="381">
                  <c:v>375</c:v>
                </c:pt>
                <c:pt idx="382">
                  <c:v>376</c:v>
                </c:pt>
                <c:pt idx="383">
                  <c:v>377</c:v>
                </c:pt>
                <c:pt idx="384">
                  <c:v>378</c:v>
                </c:pt>
                <c:pt idx="385">
                  <c:v>379</c:v>
                </c:pt>
                <c:pt idx="386">
                  <c:v>380</c:v>
                </c:pt>
                <c:pt idx="387">
                  <c:v>381</c:v>
                </c:pt>
                <c:pt idx="388">
                  <c:v>382</c:v>
                </c:pt>
                <c:pt idx="389">
                  <c:v>383</c:v>
                </c:pt>
                <c:pt idx="390">
                  <c:v>384</c:v>
                </c:pt>
                <c:pt idx="391">
                  <c:v>385</c:v>
                </c:pt>
                <c:pt idx="392">
                  <c:v>386</c:v>
                </c:pt>
                <c:pt idx="393">
                  <c:v>387</c:v>
                </c:pt>
                <c:pt idx="394">
                  <c:v>388</c:v>
                </c:pt>
                <c:pt idx="395">
                  <c:v>389</c:v>
                </c:pt>
                <c:pt idx="396">
                  <c:v>390</c:v>
                </c:pt>
                <c:pt idx="397">
                  <c:v>391</c:v>
                </c:pt>
                <c:pt idx="398">
                  <c:v>391</c:v>
                </c:pt>
                <c:pt idx="399">
                  <c:v>391</c:v>
                </c:pt>
                <c:pt idx="400">
                  <c:v>392</c:v>
                </c:pt>
                <c:pt idx="401">
                  <c:v>393</c:v>
                </c:pt>
                <c:pt idx="402">
                  <c:v>394</c:v>
                </c:pt>
                <c:pt idx="403">
                  <c:v>395</c:v>
                </c:pt>
                <c:pt idx="404">
                  <c:v>396</c:v>
                </c:pt>
                <c:pt idx="405">
                  <c:v>397</c:v>
                </c:pt>
                <c:pt idx="406">
                  <c:v>398</c:v>
                </c:pt>
                <c:pt idx="407">
                  <c:v>399</c:v>
                </c:pt>
                <c:pt idx="408">
                  <c:v>400</c:v>
                </c:pt>
                <c:pt idx="409">
                  <c:v>401</c:v>
                </c:pt>
                <c:pt idx="410">
                  <c:v>402</c:v>
                </c:pt>
                <c:pt idx="411">
                  <c:v>403</c:v>
                </c:pt>
                <c:pt idx="412">
                  <c:v>404</c:v>
                </c:pt>
                <c:pt idx="413">
                  <c:v>405</c:v>
                </c:pt>
                <c:pt idx="414">
                  <c:v>406</c:v>
                </c:pt>
                <c:pt idx="415">
                  <c:v>407</c:v>
                </c:pt>
                <c:pt idx="416">
                  <c:v>408</c:v>
                </c:pt>
                <c:pt idx="417">
                  <c:v>409</c:v>
                </c:pt>
                <c:pt idx="418">
                  <c:v>410</c:v>
                </c:pt>
                <c:pt idx="419">
                  <c:v>411</c:v>
                </c:pt>
                <c:pt idx="420">
                  <c:v>412</c:v>
                </c:pt>
                <c:pt idx="421">
                  <c:v>413</c:v>
                </c:pt>
                <c:pt idx="422">
                  <c:v>414</c:v>
                </c:pt>
                <c:pt idx="423">
                  <c:v>415</c:v>
                </c:pt>
                <c:pt idx="424">
                  <c:v>416</c:v>
                </c:pt>
                <c:pt idx="425">
                  <c:v>417</c:v>
                </c:pt>
                <c:pt idx="426">
                  <c:v>418</c:v>
                </c:pt>
                <c:pt idx="427">
                  <c:v>419</c:v>
                </c:pt>
                <c:pt idx="428">
                  <c:v>420</c:v>
                </c:pt>
                <c:pt idx="429">
                  <c:v>421</c:v>
                </c:pt>
                <c:pt idx="430">
                  <c:v>422</c:v>
                </c:pt>
                <c:pt idx="431">
                  <c:v>423</c:v>
                </c:pt>
                <c:pt idx="432">
                  <c:v>424</c:v>
                </c:pt>
                <c:pt idx="433">
                  <c:v>425</c:v>
                </c:pt>
                <c:pt idx="434">
                  <c:v>426</c:v>
                </c:pt>
                <c:pt idx="435">
                  <c:v>427</c:v>
                </c:pt>
                <c:pt idx="436">
                  <c:v>428</c:v>
                </c:pt>
                <c:pt idx="437">
                  <c:v>429</c:v>
                </c:pt>
                <c:pt idx="438">
                  <c:v>430</c:v>
                </c:pt>
                <c:pt idx="439">
                  <c:v>431</c:v>
                </c:pt>
                <c:pt idx="440">
                  <c:v>432</c:v>
                </c:pt>
                <c:pt idx="441">
                  <c:v>433</c:v>
                </c:pt>
                <c:pt idx="442">
                  <c:v>434</c:v>
                </c:pt>
                <c:pt idx="443">
                  <c:v>435</c:v>
                </c:pt>
                <c:pt idx="444">
                  <c:v>436</c:v>
                </c:pt>
                <c:pt idx="445">
                  <c:v>437</c:v>
                </c:pt>
                <c:pt idx="446">
                  <c:v>438</c:v>
                </c:pt>
                <c:pt idx="447">
                  <c:v>439</c:v>
                </c:pt>
                <c:pt idx="448">
                  <c:v>440</c:v>
                </c:pt>
                <c:pt idx="449">
                  <c:v>441</c:v>
                </c:pt>
                <c:pt idx="450">
                  <c:v>442</c:v>
                </c:pt>
                <c:pt idx="451">
                  <c:v>443</c:v>
                </c:pt>
                <c:pt idx="452">
                  <c:v>444</c:v>
                </c:pt>
                <c:pt idx="453">
                  <c:v>445</c:v>
                </c:pt>
                <c:pt idx="454">
                  <c:v>446</c:v>
                </c:pt>
                <c:pt idx="455">
                  <c:v>447</c:v>
                </c:pt>
                <c:pt idx="456">
                  <c:v>448</c:v>
                </c:pt>
                <c:pt idx="457">
                  <c:v>449</c:v>
                </c:pt>
                <c:pt idx="458">
                  <c:v>450</c:v>
                </c:pt>
                <c:pt idx="459">
                  <c:v>451</c:v>
                </c:pt>
                <c:pt idx="460">
                  <c:v>452</c:v>
                </c:pt>
                <c:pt idx="461">
                  <c:v>453</c:v>
                </c:pt>
                <c:pt idx="462">
                  <c:v>454</c:v>
                </c:pt>
                <c:pt idx="463">
                  <c:v>455</c:v>
                </c:pt>
                <c:pt idx="464">
                  <c:v>456</c:v>
                </c:pt>
                <c:pt idx="465">
                  <c:v>457</c:v>
                </c:pt>
                <c:pt idx="466">
                  <c:v>458</c:v>
                </c:pt>
                <c:pt idx="467">
                  <c:v>459</c:v>
                </c:pt>
                <c:pt idx="468">
                  <c:v>460</c:v>
                </c:pt>
                <c:pt idx="469">
                  <c:v>461</c:v>
                </c:pt>
                <c:pt idx="470">
                  <c:v>462</c:v>
                </c:pt>
                <c:pt idx="471">
                  <c:v>463</c:v>
                </c:pt>
                <c:pt idx="472">
                  <c:v>464</c:v>
                </c:pt>
                <c:pt idx="473">
                  <c:v>465</c:v>
                </c:pt>
                <c:pt idx="474">
                  <c:v>466</c:v>
                </c:pt>
                <c:pt idx="475">
                  <c:v>467</c:v>
                </c:pt>
                <c:pt idx="476">
                  <c:v>468</c:v>
                </c:pt>
                <c:pt idx="477">
                  <c:v>469</c:v>
                </c:pt>
                <c:pt idx="478">
                  <c:v>470</c:v>
                </c:pt>
                <c:pt idx="479">
                  <c:v>471</c:v>
                </c:pt>
                <c:pt idx="480">
                  <c:v>472</c:v>
                </c:pt>
                <c:pt idx="481">
                  <c:v>473</c:v>
                </c:pt>
                <c:pt idx="482">
                  <c:v>474</c:v>
                </c:pt>
                <c:pt idx="483">
                  <c:v>475</c:v>
                </c:pt>
                <c:pt idx="484">
                  <c:v>476</c:v>
                </c:pt>
                <c:pt idx="485">
                  <c:v>477</c:v>
                </c:pt>
                <c:pt idx="486">
                  <c:v>478</c:v>
                </c:pt>
                <c:pt idx="487">
                  <c:v>479</c:v>
                </c:pt>
                <c:pt idx="488">
                  <c:v>480</c:v>
                </c:pt>
                <c:pt idx="489">
                  <c:v>481</c:v>
                </c:pt>
                <c:pt idx="490">
                  <c:v>482</c:v>
                </c:pt>
                <c:pt idx="491">
                  <c:v>483</c:v>
                </c:pt>
                <c:pt idx="492">
                  <c:v>484</c:v>
                </c:pt>
                <c:pt idx="493">
                  <c:v>485</c:v>
                </c:pt>
                <c:pt idx="494">
                  <c:v>486</c:v>
                </c:pt>
                <c:pt idx="495">
                  <c:v>487</c:v>
                </c:pt>
                <c:pt idx="496">
                  <c:v>488</c:v>
                </c:pt>
                <c:pt idx="497">
                  <c:v>489</c:v>
                </c:pt>
                <c:pt idx="498">
                  <c:v>490</c:v>
                </c:pt>
                <c:pt idx="499">
                  <c:v>491</c:v>
                </c:pt>
                <c:pt idx="500">
                  <c:v>492</c:v>
                </c:pt>
                <c:pt idx="501">
                  <c:v>493</c:v>
                </c:pt>
                <c:pt idx="502">
                  <c:v>494</c:v>
                </c:pt>
                <c:pt idx="503">
                  <c:v>495</c:v>
                </c:pt>
                <c:pt idx="504">
                  <c:v>496</c:v>
                </c:pt>
                <c:pt idx="505">
                  <c:v>497</c:v>
                </c:pt>
                <c:pt idx="506">
                  <c:v>498</c:v>
                </c:pt>
                <c:pt idx="507">
                  <c:v>499</c:v>
                </c:pt>
                <c:pt idx="508">
                  <c:v>500</c:v>
                </c:pt>
                <c:pt idx="509">
                  <c:v>501</c:v>
                </c:pt>
                <c:pt idx="510">
                  <c:v>502</c:v>
                </c:pt>
                <c:pt idx="511">
                  <c:v>503</c:v>
                </c:pt>
                <c:pt idx="512">
                  <c:v>504</c:v>
                </c:pt>
                <c:pt idx="513">
                  <c:v>505</c:v>
                </c:pt>
                <c:pt idx="514">
                  <c:v>506</c:v>
                </c:pt>
                <c:pt idx="515">
                  <c:v>507</c:v>
                </c:pt>
                <c:pt idx="516">
                  <c:v>508</c:v>
                </c:pt>
                <c:pt idx="517">
                  <c:v>509</c:v>
                </c:pt>
                <c:pt idx="518">
                  <c:v>510</c:v>
                </c:pt>
                <c:pt idx="519">
                  <c:v>511</c:v>
                </c:pt>
                <c:pt idx="520">
                  <c:v>512</c:v>
                </c:pt>
                <c:pt idx="521">
                  <c:v>513</c:v>
                </c:pt>
                <c:pt idx="522">
                  <c:v>514</c:v>
                </c:pt>
                <c:pt idx="523">
                  <c:v>515</c:v>
                </c:pt>
                <c:pt idx="524">
                  <c:v>516</c:v>
                </c:pt>
                <c:pt idx="525">
                  <c:v>517</c:v>
                </c:pt>
                <c:pt idx="526">
                  <c:v>518</c:v>
                </c:pt>
                <c:pt idx="527">
                  <c:v>519</c:v>
                </c:pt>
                <c:pt idx="528">
                  <c:v>520</c:v>
                </c:pt>
                <c:pt idx="529">
                  <c:v>521</c:v>
                </c:pt>
                <c:pt idx="530">
                  <c:v>522</c:v>
                </c:pt>
                <c:pt idx="531">
                  <c:v>523</c:v>
                </c:pt>
                <c:pt idx="532">
                  <c:v>524</c:v>
                </c:pt>
                <c:pt idx="533">
                  <c:v>525</c:v>
                </c:pt>
                <c:pt idx="534">
                  <c:v>526</c:v>
                </c:pt>
                <c:pt idx="535">
                  <c:v>527</c:v>
                </c:pt>
                <c:pt idx="536">
                  <c:v>528</c:v>
                </c:pt>
                <c:pt idx="537">
                  <c:v>529</c:v>
                </c:pt>
                <c:pt idx="538">
                  <c:v>530</c:v>
                </c:pt>
                <c:pt idx="539">
                  <c:v>531</c:v>
                </c:pt>
                <c:pt idx="540">
                  <c:v>532</c:v>
                </c:pt>
                <c:pt idx="541">
                  <c:v>533</c:v>
                </c:pt>
                <c:pt idx="542">
                  <c:v>534</c:v>
                </c:pt>
                <c:pt idx="543">
                  <c:v>535</c:v>
                </c:pt>
                <c:pt idx="544">
                  <c:v>536</c:v>
                </c:pt>
                <c:pt idx="545">
                  <c:v>537</c:v>
                </c:pt>
                <c:pt idx="546">
                  <c:v>538</c:v>
                </c:pt>
                <c:pt idx="547">
                  <c:v>539</c:v>
                </c:pt>
                <c:pt idx="548">
                  <c:v>540</c:v>
                </c:pt>
                <c:pt idx="549">
                  <c:v>541</c:v>
                </c:pt>
                <c:pt idx="550">
                  <c:v>542</c:v>
                </c:pt>
                <c:pt idx="551">
                  <c:v>543</c:v>
                </c:pt>
                <c:pt idx="552">
                  <c:v>544</c:v>
                </c:pt>
                <c:pt idx="553">
                  <c:v>545</c:v>
                </c:pt>
                <c:pt idx="554">
                  <c:v>546</c:v>
                </c:pt>
                <c:pt idx="555">
                  <c:v>547</c:v>
                </c:pt>
                <c:pt idx="556">
                  <c:v>548</c:v>
                </c:pt>
                <c:pt idx="557">
                  <c:v>549</c:v>
                </c:pt>
                <c:pt idx="558">
                  <c:v>550</c:v>
                </c:pt>
                <c:pt idx="559">
                  <c:v>551</c:v>
                </c:pt>
                <c:pt idx="560">
                  <c:v>552</c:v>
                </c:pt>
                <c:pt idx="561">
                  <c:v>553</c:v>
                </c:pt>
                <c:pt idx="562">
                  <c:v>554</c:v>
                </c:pt>
                <c:pt idx="563">
                  <c:v>555</c:v>
                </c:pt>
                <c:pt idx="564">
                  <c:v>556</c:v>
                </c:pt>
                <c:pt idx="565">
                  <c:v>557</c:v>
                </c:pt>
                <c:pt idx="566">
                  <c:v>558</c:v>
                </c:pt>
                <c:pt idx="567">
                  <c:v>559</c:v>
                </c:pt>
                <c:pt idx="568">
                  <c:v>560</c:v>
                </c:pt>
                <c:pt idx="569">
                  <c:v>561</c:v>
                </c:pt>
                <c:pt idx="570">
                  <c:v>562</c:v>
                </c:pt>
                <c:pt idx="571">
                  <c:v>563</c:v>
                </c:pt>
                <c:pt idx="572">
                  <c:v>564</c:v>
                </c:pt>
                <c:pt idx="573">
                  <c:v>565</c:v>
                </c:pt>
                <c:pt idx="574">
                  <c:v>566</c:v>
                </c:pt>
                <c:pt idx="575">
                  <c:v>567</c:v>
                </c:pt>
                <c:pt idx="576">
                  <c:v>568</c:v>
                </c:pt>
                <c:pt idx="577">
                  <c:v>569</c:v>
                </c:pt>
                <c:pt idx="578">
                  <c:v>570</c:v>
                </c:pt>
                <c:pt idx="579">
                  <c:v>571</c:v>
                </c:pt>
                <c:pt idx="580">
                  <c:v>572</c:v>
                </c:pt>
                <c:pt idx="581">
                  <c:v>573</c:v>
                </c:pt>
                <c:pt idx="582">
                  <c:v>574</c:v>
                </c:pt>
                <c:pt idx="583">
                  <c:v>575</c:v>
                </c:pt>
                <c:pt idx="584">
                  <c:v>576</c:v>
                </c:pt>
                <c:pt idx="585">
                  <c:v>577</c:v>
                </c:pt>
                <c:pt idx="586">
                  <c:v>578</c:v>
                </c:pt>
                <c:pt idx="587">
                  <c:v>579</c:v>
                </c:pt>
                <c:pt idx="588">
                  <c:v>580</c:v>
                </c:pt>
                <c:pt idx="589">
                  <c:v>581</c:v>
                </c:pt>
                <c:pt idx="590">
                  <c:v>582</c:v>
                </c:pt>
                <c:pt idx="591">
                  <c:v>583</c:v>
                </c:pt>
                <c:pt idx="592">
                  <c:v>584</c:v>
                </c:pt>
                <c:pt idx="593">
                  <c:v>585</c:v>
                </c:pt>
                <c:pt idx="594">
                  <c:v>586</c:v>
                </c:pt>
                <c:pt idx="595">
                  <c:v>587</c:v>
                </c:pt>
                <c:pt idx="596">
                  <c:v>588</c:v>
                </c:pt>
                <c:pt idx="597">
                  <c:v>589</c:v>
                </c:pt>
                <c:pt idx="598">
                  <c:v>590</c:v>
                </c:pt>
                <c:pt idx="599">
                  <c:v>591</c:v>
                </c:pt>
                <c:pt idx="600">
                  <c:v>592</c:v>
                </c:pt>
                <c:pt idx="601">
                  <c:v>593</c:v>
                </c:pt>
                <c:pt idx="602">
                  <c:v>594</c:v>
                </c:pt>
                <c:pt idx="603">
                  <c:v>595</c:v>
                </c:pt>
                <c:pt idx="604">
                  <c:v>596</c:v>
                </c:pt>
                <c:pt idx="605">
                  <c:v>597</c:v>
                </c:pt>
                <c:pt idx="606">
                  <c:v>598</c:v>
                </c:pt>
                <c:pt idx="607">
                  <c:v>599</c:v>
                </c:pt>
                <c:pt idx="608">
                  <c:v>600</c:v>
                </c:pt>
                <c:pt idx="609">
                  <c:v>601</c:v>
                </c:pt>
                <c:pt idx="610">
                  <c:v>602</c:v>
                </c:pt>
                <c:pt idx="611">
                  <c:v>603</c:v>
                </c:pt>
                <c:pt idx="612">
                  <c:v>604</c:v>
                </c:pt>
                <c:pt idx="613">
                  <c:v>605</c:v>
                </c:pt>
                <c:pt idx="614">
                  <c:v>606</c:v>
                </c:pt>
                <c:pt idx="615">
                  <c:v>607</c:v>
                </c:pt>
                <c:pt idx="616">
                  <c:v>608</c:v>
                </c:pt>
                <c:pt idx="617">
                  <c:v>609</c:v>
                </c:pt>
              </c:numCache>
            </c:numRef>
          </c:xVal>
          <c:yVal>
            <c:numRef>
              <c:f>'Data-Reusability, Launch'!$S$27:$S$644</c:f>
              <c:numCache>
                <c:formatCode>m/d/yyyy</c:formatCode>
                <c:ptCount val="618"/>
                <c:pt idx="19" formatCode="_(* #,##0_);_(* \(#,##0\);_(* &quot;-&quot;??_);_(@_)">
                  <c:v>356</c:v>
                </c:pt>
                <c:pt idx="23" formatCode="_(* #,##0_);_(* \(#,##0\);_(* &quot;-&quot;??_);_(@_)">
                  <c:v>160</c:v>
                </c:pt>
                <c:pt idx="30" formatCode="_(* #,##0_);_(* \(#,##0\);_(* &quot;-&quot;??_);_(@_)">
                  <c:v>234</c:v>
                </c:pt>
                <c:pt idx="32" formatCode="_(* #,##0_);_(* \(#,##0\);_(* &quot;-&quot;??_);_(@_)">
                  <c:v>195</c:v>
                </c:pt>
                <c:pt idx="33" formatCode="_(* #,##0_);_(* \(#,##0\);_(* &quot;-&quot;??_);_(@_)">
                  <c:v>181</c:v>
                </c:pt>
                <c:pt idx="35" formatCode="_(* #,##0_);_(* \(#,##0\);_(* &quot;-&quot;??_);_(@_)">
                  <c:v>275</c:v>
                </c:pt>
                <c:pt idx="36" formatCode="_(* #,##0_);_(* \(#,##0\);_(* &quot;-&quot;??_);_(@_)">
                  <c:v>620</c:v>
                </c:pt>
                <c:pt idx="38" formatCode="_(* #,##0_);_(* \(#,##0\);_(* &quot;-&quot;??_);_(@_)">
                  <c:v>568</c:v>
                </c:pt>
                <c:pt idx="39" formatCode="_(* #,##0_);_(* \(#,##0\);_(* &quot;-&quot;??_);_(@_)">
                  <c:v>182</c:v>
                </c:pt>
                <c:pt idx="41" formatCode="_(* #,##0_);_(* \(#,##0\);_(* &quot;-&quot;??_);_(@_)">
                  <c:v>172</c:v>
                </c:pt>
                <c:pt idx="42" formatCode="_(* #,##0_);_(* \(#,##0\);_(* &quot;-&quot;??_);_(@_)">
                  <c:v>231</c:v>
                </c:pt>
                <c:pt idx="45" formatCode="_(* #,##0_);_(* \(#,##0\);_(* &quot;-&quot;??_);_(@_)">
                  <c:v>134</c:v>
                </c:pt>
                <c:pt idx="46" formatCode="_(* #,##0_);_(* \(#,##0\);_(* &quot;-&quot;??_);_(@_)">
                  <c:v>270</c:v>
                </c:pt>
                <c:pt idx="47" formatCode="_(* #,##0_);_(* \(#,##0\);_(* &quot;-&quot;??_);_(@_)">
                  <c:v>72</c:v>
                </c:pt>
                <c:pt idx="50" formatCode="_(* #,##0_);_(* \(#,##0\);_(* &quot;-&quot;??_);_(@_)">
                  <c:v>88</c:v>
                </c:pt>
                <c:pt idx="52" formatCode="_(* #,##0_);_(* \(#,##0\);_(* &quot;-&quot;??_);_(@_)">
                  <c:v>74</c:v>
                </c:pt>
                <c:pt idx="53" formatCode="_(* #,##0_);_(* \(#,##0\);_(* &quot;-&quot;??_);_(@_)">
                  <c:v>116</c:v>
                </c:pt>
                <c:pt idx="54" formatCode="_(* #,##0_);_(* \(#,##0\);_(* &quot;-&quot;??_);_(@_)">
                  <c:v>118</c:v>
                </c:pt>
                <c:pt idx="57" formatCode="0">
                  <c:v>123</c:v>
                </c:pt>
                <c:pt idx="58" formatCode="0">
                  <c:v>137</c:v>
                </c:pt>
                <c:pt idx="64" formatCode="0">
                  <c:v>133</c:v>
                </c:pt>
                <c:pt idx="65" formatCode="0">
                  <c:v>102</c:v>
                </c:pt>
                <c:pt idx="66" formatCode="0">
                  <c:v>75</c:v>
                </c:pt>
                <c:pt idx="68" formatCode="0">
                  <c:v>75</c:v>
                </c:pt>
                <c:pt idx="69" formatCode="0">
                  <c:v>82</c:v>
                </c:pt>
                <c:pt idx="70" formatCode="0">
                  <c:v>265</c:v>
                </c:pt>
                <c:pt idx="71" formatCode="0">
                  <c:v>263</c:v>
                </c:pt>
                <c:pt idx="73" formatCode="0">
                  <c:v>144</c:v>
                </c:pt>
                <c:pt idx="74" formatCode="0">
                  <c:v>227</c:v>
                </c:pt>
                <c:pt idx="75" formatCode="0">
                  <c:v>413</c:v>
                </c:pt>
                <c:pt idx="76" formatCode="0">
                  <c:v>231</c:v>
                </c:pt>
                <c:pt idx="77" formatCode="0">
                  <c:v>63</c:v>
                </c:pt>
                <c:pt idx="78" formatCode="0">
                  <c:v>92</c:v>
                </c:pt>
                <c:pt idx="79" formatCode="0">
                  <c:v>128</c:v>
                </c:pt>
                <c:pt idx="80" formatCode="0">
                  <c:v>84</c:v>
                </c:pt>
                <c:pt idx="82" formatCode="0">
                  <c:v>150</c:v>
                </c:pt>
                <c:pt idx="83" formatCode="0">
                  <c:v>99</c:v>
                </c:pt>
                <c:pt idx="85" formatCode="0">
                  <c:v>51</c:v>
                </c:pt>
                <c:pt idx="86" formatCode="0">
                  <c:v>107</c:v>
                </c:pt>
                <c:pt idx="87" formatCode="0">
                  <c:v>75</c:v>
                </c:pt>
                <c:pt idx="88" formatCode="0">
                  <c:v>78</c:v>
                </c:pt>
                <c:pt idx="89" formatCode="0">
                  <c:v>65</c:v>
                </c:pt>
                <c:pt idx="90" formatCode="0">
                  <c:v>78</c:v>
                </c:pt>
                <c:pt idx="91" formatCode="0">
                  <c:v>72</c:v>
                </c:pt>
                <c:pt idx="92" formatCode="0">
                  <c:v>51</c:v>
                </c:pt>
                <c:pt idx="96" formatCode="0">
                  <c:v>98</c:v>
                </c:pt>
                <c:pt idx="97" formatCode="0">
                  <c:v>61</c:v>
                </c:pt>
                <c:pt idx="98" formatCode="0">
                  <c:v>56</c:v>
                </c:pt>
                <c:pt idx="99" formatCode="0">
                  <c:v>111</c:v>
                </c:pt>
                <c:pt idx="100" formatCode="0">
                  <c:v>75</c:v>
                </c:pt>
                <c:pt idx="101" formatCode="0">
                  <c:v>38</c:v>
                </c:pt>
                <c:pt idx="102" formatCode="0">
                  <c:v>49</c:v>
                </c:pt>
                <c:pt idx="103" formatCode="0">
                  <c:v>28</c:v>
                </c:pt>
                <c:pt idx="104" formatCode="0">
                  <c:v>59</c:v>
                </c:pt>
                <c:pt idx="105" formatCode="0">
                  <c:v>100</c:v>
                </c:pt>
                <c:pt idx="106" formatCode="0">
                  <c:v>46</c:v>
                </c:pt>
                <c:pt idx="107" formatCode="0">
                  <c:v>53</c:v>
                </c:pt>
                <c:pt idx="108" formatCode="0">
                  <c:v>48</c:v>
                </c:pt>
                <c:pt idx="109" formatCode="0">
                  <c:v>27</c:v>
                </c:pt>
                <c:pt idx="110" formatCode="0">
                  <c:v>159</c:v>
                </c:pt>
                <c:pt idx="111" formatCode="0">
                  <c:v>36</c:v>
                </c:pt>
                <c:pt idx="112" formatCode="0">
                  <c:v>61</c:v>
                </c:pt>
                <c:pt idx="113" formatCode="0">
                  <c:v>56</c:v>
                </c:pt>
                <c:pt idx="114" formatCode="0">
                  <c:v>38</c:v>
                </c:pt>
                <c:pt idx="115" formatCode="0">
                  <c:v>186</c:v>
                </c:pt>
                <c:pt idx="117" formatCode="0">
                  <c:v>44</c:v>
                </c:pt>
                <c:pt idx="118" formatCode="0">
                  <c:v>224</c:v>
                </c:pt>
                <c:pt idx="119" formatCode="0">
                  <c:v>62</c:v>
                </c:pt>
                <c:pt idx="120" formatCode="0">
                  <c:v>84</c:v>
                </c:pt>
                <c:pt idx="121" formatCode="0">
                  <c:v>133</c:v>
                </c:pt>
                <c:pt idx="122" formatCode="0">
                  <c:v>91</c:v>
                </c:pt>
                <c:pt idx="123" formatCode="0">
                  <c:v>161</c:v>
                </c:pt>
                <c:pt idx="124" formatCode="0">
                  <c:v>182</c:v>
                </c:pt>
                <c:pt idx="125" formatCode="0">
                  <c:v>182</c:v>
                </c:pt>
                <c:pt idx="126" formatCode="0">
                  <c:v>155</c:v>
                </c:pt>
                <c:pt idx="127" formatCode="0">
                  <c:v>102</c:v>
                </c:pt>
                <c:pt idx="128" formatCode="0">
                  <c:v>223</c:v>
                </c:pt>
                <c:pt idx="129" formatCode="0">
                  <c:v>38</c:v>
                </c:pt>
                <c:pt idx="131" formatCode="0">
                  <c:v>112</c:v>
                </c:pt>
                <c:pt idx="132" formatCode="0">
                  <c:v>61</c:v>
                </c:pt>
                <c:pt idx="133" formatCode="0">
                  <c:v>48</c:v>
                </c:pt>
                <c:pt idx="134" formatCode="0">
                  <c:v>951</c:v>
                </c:pt>
                <c:pt idx="136" formatCode="0">
                  <c:v>56</c:v>
                </c:pt>
                <c:pt idx="137" formatCode="0">
                  <c:v>39</c:v>
                </c:pt>
                <c:pt idx="138" formatCode="0">
                  <c:v>93</c:v>
                </c:pt>
                <c:pt idx="139" formatCode="0">
                  <c:v>43</c:v>
                </c:pt>
                <c:pt idx="140" formatCode="0">
                  <c:v>37</c:v>
                </c:pt>
                <c:pt idx="141" formatCode="0">
                  <c:v>91</c:v>
                </c:pt>
                <c:pt idx="142" formatCode="0">
                  <c:v>57</c:v>
                </c:pt>
                <c:pt idx="143" formatCode="0">
                  <c:v>92</c:v>
                </c:pt>
                <c:pt idx="144" formatCode="0">
                  <c:v>74</c:v>
                </c:pt>
                <c:pt idx="145" formatCode="0">
                  <c:v>49</c:v>
                </c:pt>
                <c:pt idx="146" formatCode="0">
                  <c:v>129</c:v>
                </c:pt>
                <c:pt idx="147" formatCode="0">
                  <c:v>21</c:v>
                </c:pt>
                <c:pt idx="148" formatCode="0">
                  <c:v>74</c:v>
                </c:pt>
                <c:pt idx="149" formatCode="0">
                  <c:v>77</c:v>
                </c:pt>
                <c:pt idx="151" formatCode="0">
                  <c:v>70</c:v>
                </c:pt>
                <c:pt idx="152" formatCode="0">
                  <c:v>54</c:v>
                </c:pt>
                <c:pt idx="153" formatCode="0">
                  <c:v>40</c:v>
                </c:pt>
                <c:pt idx="154" formatCode="0">
                  <c:v>57</c:v>
                </c:pt>
                <c:pt idx="155" formatCode="0">
                  <c:v>62</c:v>
                </c:pt>
                <c:pt idx="156" formatCode="0">
                  <c:v>25</c:v>
                </c:pt>
                <c:pt idx="157" formatCode="0">
                  <c:v>46</c:v>
                </c:pt>
                <c:pt idx="158" formatCode="0">
                  <c:v>62</c:v>
                </c:pt>
                <c:pt idx="159" formatCode="0">
                  <c:v>59</c:v>
                </c:pt>
                <c:pt idx="160" formatCode="0">
                  <c:v>79</c:v>
                </c:pt>
                <c:pt idx="161" formatCode="0">
                  <c:v>120</c:v>
                </c:pt>
                <c:pt idx="162" formatCode="0">
                  <c:v>34</c:v>
                </c:pt>
                <c:pt idx="163" formatCode="0">
                  <c:v>46</c:v>
                </c:pt>
                <c:pt idx="164" formatCode="0">
                  <c:v>78</c:v>
                </c:pt>
                <c:pt idx="165" formatCode="0">
                  <c:v>42</c:v>
                </c:pt>
                <c:pt idx="166" formatCode="0">
                  <c:v>54</c:v>
                </c:pt>
                <c:pt idx="167" formatCode="0">
                  <c:v>26</c:v>
                </c:pt>
                <c:pt idx="168" formatCode="0">
                  <c:v>250</c:v>
                </c:pt>
                <c:pt idx="169" formatCode="0">
                  <c:v>51</c:v>
                </c:pt>
                <c:pt idx="170" formatCode="0">
                  <c:v>32</c:v>
                </c:pt>
                <c:pt idx="171" formatCode="0">
                  <c:v>66</c:v>
                </c:pt>
                <c:pt idx="172" formatCode="0">
                  <c:v>66</c:v>
                </c:pt>
                <c:pt idx="173" formatCode="0">
                  <c:v>45</c:v>
                </c:pt>
                <c:pt idx="175" formatCode="0">
                  <c:v>75</c:v>
                </c:pt>
                <c:pt idx="176" formatCode="0">
                  <c:v>113</c:v>
                </c:pt>
                <c:pt idx="177" formatCode="0">
                  <c:v>48</c:v>
                </c:pt>
                <c:pt idx="178" formatCode="0">
                  <c:v>62</c:v>
                </c:pt>
                <c:pt idx="179" formatCode="0">
                  <c:v>58</c:v>
                </c:pt>
                <c:pt idx="183" formatCode="0">
                  <c:v>45</c:v>
                </c:pt>
                <c:pt idx="184" formatCode="0">
                  <c:v>118</c:v>
                </c:pt>
                <c:pt idx="185" formatCode="0">
                  <c:v>435</c:v>
                </c:pt>
                <c:pt idx="187" formatCode="0">
                  <c:v>54</c:v>
                </c:pt>
                <c:pt idx="188" formatCode="0">
                  <c:v>78</c:v>
                </c:pt>
                <c:pt idx="189" formatCode="0">
                  <c:v>72</c:v>
                </c:pt>
                <c:pt idx="190" formatCode="0">
                  <c:v>43</c:v>
                </c:pt>
                <c:pt idx="191" formatCode="0">
                  <c:v>97</c:v>
                </c:pt>
                <c:pt idx="192" formatCode="0">
                  <c:v>69</c:v>
                </c:pt>
                <c:pt idx="193" formatCode="0">
                  <c:v>140</c:v>
                </c:pt>
                <c:pt idx="194" formatCode="0">
                  <c:v>87</c:v>
                </c:pt>
                <c:pt idx="195" formatCode="0">
                  <c:v>45</c:v>
                </c:pt>
                <c:pt idx="196" formatCode="0">
                  <c:v>75</c:v>
                </c:pt>
                <c:pt idx="198" formatCode="0">
                  <c:v>75</c:v>
                </c:pt>
                <c:pt idx="199" formatCode="0">
                  <c:v>105</c:v>
                </c:pt>
                <c:pt idx="201" formatCode="0">
                  <c:v>41</c:v>
                </c:pt>
                <c:pt idx="202" formatCode="0">
                  <c:v>46</c:v>
                </c:pt>
                <c:pt idx="203" formatCode="0">
                  <c:v>56</c:v>
                </c:pt>
                <c:pt idx="204" formatCode="0">
                  <c:v>58</c:v>
                </c:pt>
                <c:pt idx="205" formatCode="0">
                  <c:v>46</c:v>
                </c:pt>
                <c:pt idx="206" formatCode="0">
                  <c:v>112</c:v>
                </c:pt>
                <c:pt idx="207" formatCode="0">
                  <c:v>31</c:v>
                </c:pt>
                <c:pt idx="208" formatCode="0">
                  <c:v>48</c:v>
                </c:pt>
                <c:pt idx="210" formatCode="0">
                  <c:v>63</c:v>
                </c:pt>
                <c:pt idx="211" formatCode="0">
                  <c:v>25</c:v>
                </c:pt>
                <c:pt idx="212" formatCode="0">
                  <c:v>36</c:v>
                </c:pt>
                <c:pt idx="213" formatCode="0">
                  <c:v>45</c:v>
                </c:pt>
                <c:pt idx="214" formatCode="0">
                  <c:v>43</c:v>
                </c:pt>
                <c:pt idx="215" formatCode="0">
                  <c:v>57</c:v>
                </c:pt>
                <c:pt idx="216" formatCode="0">
                  <c:v>39</c:v>
                </c:pt>
                <c:pt idx="217" formatCode="0">
                  <c:v>73</c:v>
                </c:pt>
                <c:pt idx="218" formatCode="0">
                  <c:v>39</c:v>
                </c:pt>
                <c:pt idx="219" formatCode="0">
                  <c:v>57</c:v>
                </c:pt>
                <c:pt idx="220" formatCode="0">
                  <c:v>35</c:v>
                </c:pt>
                <c:pt idx="221" formatCode="0">
                  <c:v>55</c:v>
                </c:pt>
                <c:pt idx="222" formatCode="0">
                  <c:v>57</c:v>
                </c:pt>
                <c:pt idx="223" formatCode="0">
                  <c:v>238</c:v>
                </c:pt>
                <c:pt idx="225" formatCode="0">
                  <c:v>1406</c:v>
                </c:pt>
                <c:pt idx="226" formatCode="0">
                  <c:v>48</c:v>
                </c:pt>
                <c:pt idx="227" formatCode="0">
                  <c:v>38</c:v>
                </c:pt>
                <c:pt idx="228" formatCode="0">
                  <c:v>51</c:v>
                </c:pt>
                <c:pt idx="229" formatCode="0">
                  <c:v>42</c:v>
                </c:pt>
                <c:pt idx="230" formatCode="0">
                  <c:v>35</c:v>
                </c:pt>
                <c:pt idx="232" formatCode="0">
                  <c:v>79</c:v>
                </c:pt>
                <c:pt idx="233" formatCode="0">
                  <c:v>34</c:v>
                </c:pt>
                <c:pt idx="234" formatCode="0">
                  <c:v>37</c:v>
                </c:pt>
                <c:pt idx="235" formatCode="0">
                  <c:v>68</c:v>
                </c:pt>
                <c:pt idx="236" formatCode="0">
                  <c:v>54</c:v>
                </c:pt>
                <c:pt idx="237" formatCode="0">
                  <c:v>87</c:v>
                </c:pt>
                <c:pt idx="238" formatCode="0">
                  <c:v>35</c:v>
                </c:pt>
                <c:pt idx="239" formatCode="0">
                  <c:v>43</c:v>
                </c:pt>
                <c:pt idx="240" formatCode="0">
                  <c:v>50</c:v>
                </c:pt>
                <c:pt idx="241" formatCode="0">
                  <c:v>41</c:v>
                </c:pt>
                <c:pt idx="242" formatCode="0">
                  <c:v>48</c:v>
                </c:pt>
                <c:pt idx="243" formatCode="0">
                  <c:v>206</c:v>
                </c:pt>
                <c:pt idx="244" formatCode="0">
                  <c:v>194</c:v>
                </c:pt>
                <c:pt idx="245" formatCode="0">
                  <c:v>38</c:v>
                </c:pt>
                <c:pt idx="246" formatCode="0">
                  <c:v>66</c:v>
                </c:pt>
                <c:pt idx="247" formatCode="0">
                  <c:v>62</c:v>
                </c:pt>
                <c:pt idx="248" formatCode="0">
                  <c:v>195</c:v>
                </c:pt>
                <c:pt idx="250" formatCode="0">
                  <c:v>195</c:v>
                </c:pt>
                <c:pt idx="251" formatCode="0">
                  <c:v>59</c:v>
                </c:pt>
                <c:pt idx="252" formatCode="0">
                  <c:v>64</c:v>
                </c:pt>
                <c:pt idx="253" formatCode="0">
                  <c:v>47</c:v>
                </c:pt>
                <c:pt idx="254" formatCode="0">
                  <c:v>49</c:v>
                </c:pt>
                <c:pt idx="255" formatCode="0">
                  <c:v>60</c:v>
                </c:pt>
                <c:pt idx="256" formatCode="0">
                  <c:v>83</c:v>
                </c:pt>
                <c:pt idx="258" formatCode="0">
                  <c:v>57</c:v>
                </c:pt>
                <c:pt idx="259" formatCode="0">
                  <c:v>29</c:v>
                </c:pt>
                <c:pt idx="260" formatCode="0">
                  <c:v>57</c:v>
                </c:pt>
                <c:pt idx="261" formatCode="0">
                  <c:v>84</c:v>
                </c:pt>
                <c:pt idx="262" formatCode="0">
                  <c:v>47</c:v>
                </c:pt>
                <c:pt idx="263" formatCode="0">
                  <c:v>54</c:v>
                </c:pt>
                <c:pt idx="264" formatCode="0">
                  <c:v>40</c:v>
                </c:pt>
                <c:pt idx="265" formatCode="0">
                  <c:v>71</c:v>
                </c:pt>
                <c:pt idx="266" formatCode="0">
                  <c:v>70</c:v>
                </c:pt>
                <c:pt idx="267" formatCode="0">
                  <c:v>48</c:v>
                </c:pt>
                <c:pt idx="268" formatCode="0">
                  <c:v>50</c:v>
                </c:pt>
                <c:pt idx="269" formatCode="0">
                  <c:v>26</c:v>
                </c:pt>
                <c:pt idx="270" formatCode="0">
                  <c:v>37</c:v>
                </c:pt>
                <c:pt idx="271" formatCode="0">
                  <c:v>76</c:v>
                </c:pt>
                <c:pt idx="273" formatCode="0">
                  <c:v>76</c:v>
                </c:pt>
                <c:pt idx="274" formatCode="0">
                  <c:v>57</c:v>
                </c:pt>
                <c:pt idx="275" formatCode="0">
                  <c:v>82</c:v>
                </c:pt>
                <c:pt idx="276" formatCode="0">
                  <c:v>60</c:v>
                </c:pt>
                <c:pt idx="277" formatCode="0">
                  <c:v>56</c:v>
                </c:pt>
                <c:pt idx="278" formatCode="General">
                  <c:v>34</c:v>
                </c:pt>
                <c:pt idx="279" formatCode="General">
                  <c:v>59</c:v>
                </c:pt>
                <c:pt idx="280" formatCode="General">
                  <c:v>45</c:v>
                </c:pt>
                <c:pt idx="281" formatCode="General">
                  <c:v>65</c:v>
                </c:pt>
                <c:pt idx="282" formatCode="General">
                  <c:v>76</c:v>
                </c:pt>
                <c:pt idx="283" formatCode="General">
                  <c:v>60</c:v>
                </c:pt>
                <c:pt idx="284" formatCode="General">
                  <c:v>38</c:v>
                </c:pt>
                <c:pt idx="285" formatCode="General">
                  <c:v>49</c:v>
                </c:pt>
                <c:pt idx="286" formatCode="General">
                  <c:v>42</c:v>
                </c:pt>
                <c:pt idx="287" formatCode="General">
                  <c:v>40</c:v>
                </c:pt>
                <c:pt idx="288" formatCode="General">
                  <c:v>41</c:v>
                </c:pt>
                <c:pt idx="289" formatCode="General">
                  <c:v>41</c:v>
                </c:pt>
                <c:pt idx="290" formatCode="General">
                  <c:v>78</c:v>
                </c:pt>
                <c:pt idx="291" formatCode="General">
                  <c:v>38</c:v>
                </c:pt>
                <c:pt idx="292" formatCode="General">
                  <c:v>27</c:v>
                </c:pt>
                <c:pt idx="293" formatCode="General">
                  <c:v>39</c:v>
                </c:pt>
                <c:pt idx="294" formatCode="General">
                  <c:v>49</c:v>
                </c:pt>
                <c:pt idx="295" formatCode="General">
                  <c:v>56</c:v>
                </c:pt>
                <c:pt idx="296" formatCode="General">
                  <c:v>77</c:v>
                </c:pt>
                <c:pt idx="298" formatCode="General">
                  <c:v>77</c:v>
                </c:pt>
                <c:pt idx="299" formatCode="General">
                  <c:v>41</c:v>
                </c:pt>
                <c:pt idx="301" formatCode="General">
                  <c:v>52</c:v>
                </c:pt>
                <c:pt idx="302" formatCode="General">
                  <c:v>46</c:v>
                </c:pt>
                <c:pt idx="303" formatCode="General">
                  <c:v>44</c:v>
                </c:pt>
                <c:pt idx="304" formatCode="General">
                  <c:v>68</c:v>
                </c:pt>
                <c:pt idx="305" formatCode="General">
                  <c:v>88</c:v>
                </c:pt>
                <c:pt idx="306" formatCode="General">
                  <c:v>65</c:v>
                </c:pt>
                <c:pt idx="307" formatCode="General">
                  <c:v>62</c:v>
                </c:pt>
                <c:pt idx="308" formatCode="General">
                  <c:v>36</c:v>
                </c:pt>
                <c:pt idx="309" formatCode="General">
                  <c:v>54</c:v>
                </c:pt>
                <c:pt idx="310" formatCode="General">
                  <c:v>51</c:v>
                </c:pt>
                <c:pt idx="311" formatCode="General">
                  <c:v>64</c:v>
                </c:pt>
                <c:pt idx="312" formatCode="General">
                  <c:v>73</c:v>
                </c:pt>
                <c:pt idx="313" formatCode="General">
                  <c:v>144</c:v>
                </c:pt>
                <c:pt idx="314" formatCode="General">
                  <c:v>43</c:v>
                </c:pt>
                <c:pt idx="315" formatCode="General">
                  <c:v>44</c:v>
                </c:pt>
                <c:pt idx="316" formatCode="General">
                  <c:v>40</c:v>
                </c:pt>
                <c:pt idx="317" formatCode="General">
                  <c:v>58</c:v>
                </c:pt>
                <c:pt idx="318" formatCode="General">
                  <c:v>57</c:v>
                </c:pt>
                <c:pt idx="320" formatCode="General">
                  <c:v>25</c:v>
                </c:pt>
                <c:pt idx="321" formatCode="General">
                  <c:v>49</c:v>
                </c:pt>
                <c:pt idx="322" formatCode="General">
                  <c:v>40</c:v>
                </c:pt>
                <c:pt idx="323" formatCode="General">
                  <c:v>47</c:v>
                </c:pt>
                <c:pt idx="324" formatCode="General">
                  <c:v>47</c:v>
                </c:pt>
                <c:pt idx="325" formatCode="General">
                  <c:v>50</c:v>
                </c:pt>
                <c:pt idx="326" formatCode="General">
                  <c:v>63</c:v>
                </c:pt>
                <c:pt idx="327" formatCode="General">
                  <c:v>38</c:v>
                </c:pt>
                <c:pt idx="328" formatCode="General">
                  <c:v>40</c:v>
                </c:pt>
                <c:pt idx="329" formatCode="General">
                  <c:v>30</c:v>
                </c:pt>
                <c:pt idx="330" formatCode="General">
                  <c:v>40</c:v>
                </c:pt>
                <c:pt idx="331" formatCode="General">
                  <c:v>52</c:v>
                </c:pt>
                <c:pt idx="332" formatCode="General">
                  <c:v>40</c:v>
                </c:pt>
                <c:pt idx="333" formatCode="General">
                  <c:v>34</c:v>
                </c:pt>
                <c:pt idx="334" formatCode="General">
                  <c:v>34</c:v>
                </c:pt>
                <c:pt idx="335" formatCode="General">
                  <c:v>37</c:v>
                </c:pt>
                <c:pt idx="336" formatCode="General">
                  <c:v>56</c:v>
                </c:pt>
                <c:pt idx="337" formatCode="General">
                  <c:v>28</c:v>
                </c:pt>
                <c:pt idx="338" formatCode="General">
                  <c:v>38</c:v>
                </c:pt>
                <c:pt idx="339" formatCode="General">
                  <c:v>28</c:v>
                </c:pt>
                <c:pt idx="340" formatCode="General">
                  <c:v>29</c:v>
                </c:pt>
                <c:pt idx="341" formatCode="General">
                  <c:v>35</c:v>
                </c:pt>
                <c:pt idx="342" formatCode="General">
                  <c:v>29</c:v>
                </c:pt>
                <c:pt idx="343" formatCode="General">
                  <c:v>69</c:v>
                </c:pt>
                <c:pt idx="344" formatCode="General">
                  <c:v>33</c:v>
                </c:pt>
                <c:pt idx="345" formatCode="General">
                  <c:v>71</c:v>
                </c:pt>
                <c:pt idx="346" formatCode="General">
                  <c:v>28</c:v>
                </c:pt>
                <c:pt idx="347" formatCode="General">
                  <c:v>29</c:v>
                </c:pt>
                <c:pt idx="348" formatCode="General">
                  <c:v>36</c:v>
                </c:pt>
                <c:pt idx="349" formatCode="General">
                  <c:v>64</c:v>
                </c:pt>
                <c:pt idx="350" formatCode="General">
                  <c:v>35</c:v>
                </c:pt>
                <c:pt idx="351" formatCode="General">
                  <c:v>50</c:v>
                </c:pt>
                <c:pt idx="352" formatCode="General">
                  <c:v>35</c:v>
                </c:pt>
                <c:pt idx="353" formatCode="General">
                  <c:v>37</c:v>
                </c:pt>
                <c:pt idx="354" formatCode="General">
                  <c:v>35</c:v>
                </c:pt>
                <c:pt idx="355" formatCode="General">
                  <c:v>51</c:v>
                </c:pt>
                <c:pt idx="356" formatCode="General">
                  <c:v>34</c:v>
                </c:pt>
                <c:pt idx="357" formatCode="General">
                  <c:v>33</c:v>
                </c:pt>
                <c:pt idx="358" formatCode="General">
                  <c:v>33</c:v>
                </c:pt>
                <c:pt idx="359" formatCode="General">
                  <c:v>37</c:v>
                </c:pt>
                <c:pt idx="360" formatCode="General">
                  <c:v>40</c:v>
                </c:pt>
                <c:pt idx="361" formatCode="General">
                  <c:v>28</c:v>
                </c:pt>
                <c:pt idx="362" formatCode="General">
                  <c:v>26</c:v>
                </c:pt>
                <c:pt idx="363" formatCode="General">
                  <c:v>97</c:v>
                </c:pt>
                <c:pt idx="367" formatCode="General">
                  <c:v>40</c:v>
                </c:pt>
                <c:pt idx="368" formatCode="General">
                  <c:v>32</c:v>
                </c:pt>
                <c:pt idx="369" formatCode="General">
                  <c:v>51</c:v>
                </c:pt>
                <c:pt idx="370" formatCode="General">
                  <c:v>37</c:v>
                </c:pt>
                <c:pt idx="371" formatCode="General">
                  <c:v>123</c:v>
                </c:pt>
                <c:pt idx="372" formatCode="General">
                  <c:v>49</c:v>
                </c:pt>
                <c:pt idx="373" formatCode="General">
                  <c:v>65</c:v>
                </c:pt>
                <c:pt idx="374" formatCode="General">
                  <c:v>67</c:v>
                </c:pt>
                <c:pt idx="375" formatCode="General">
                  <c:v>40</c:v>
                </c:pt>
                <c:pt idx="376" formatCode="General">
                  <c:v>46</c:v>
                </c:pt>
                <c:pt idx="377" formatCode="General">
                  <c:v>45</c:v>
                </c:pt>
                <c:pt idx="378" formatCode="General">
                  <c:v>66</c:v>
                </c:pt>
                <c:pt idx="379" formatCode="General">
                  <c:v>65</c:v>
                </c:pt>
                <c:pt idx="380" formatCode="General">
                  <c:v>40</c:v>
                </c:pt>
                <c:pt idx="381" formatCode="General">
                  <c:v>38</c:v>
                </c:pt>
                <c:pt idx="382" formatCode="General">
                  <c:v>53</c:v>
                </c:pt>
                <c:pt idx="384" formatCode="General">
                  <c:v>62</c:v>
                </c:pt>
                <c:pt idx="385" formatCode="General">
                  <c:v>35</c:v>
                </c:pt>
                <c:pt idx="386" formatCode="General">
                  <c:v>63</c:v>
                </c:pt>
                <c:pt idx="387" formatCode="General">
                  <c:v>39</c:v>
                </c:pt>
                <c:pt idx="388" formatCode="General">
                  <c:v>56</c:v>
                </c:pt>
                <c:pt idx="389" formatCode="General">
                  <c:v>125</c:v>
                </c:pt>
                <c:pt idx="390" formatCode="General">
                  <c:v>41</c:v>
                </c:pt>
                <c:pt idx="391" formatCode="General">
                  <c:v>47</c:v>
                </c:pt>
                <c:pt idx="392" formatCode="General">
                  <c:v>38</c:v>
                </c:pt>
                <c:pt idx="393" formatCode="General">
                  <c:v>35</c:v>
                </c:pt>
                <c:pt idx="394" formatCode="General">
                  <c:v>25</c:v>
                </c:pt>
                <c:pt idx="395" formatCode="General">
                  <c:v>39</c:v>
                </c:pt>
                <c:pt idx="397" formatCode="General">
                  <c:v>290</c:v>
                </c:pt>
                <c:pt idx="399" formatCode="General">
                  <c:v>290</c:v>
                </c:pt>
                <c:pt idx="400" formatCode="General">
                  <c:v>72</c:v>
                </c:pt>
                <c:pt idx="401" formatCode="General">
                  <c:v>32</c:v>
                </c:pt>
                <c:pt idx="402" formatCode="General">
                  <c:v>64</c:v>
                </c:pt>
                <c:pt idx="403" formatCode="General">
                  <c:v>77</c:v>
                </c:pt>
                <c:pt idx="404" formatCode="General">
                  <c:v>72</c:v>
                </c:pt>
                <c:pt idx="405" formatCode="General">
                  <c:v>48</c:v>
                </c:pt>
                <c:pt idx="406" formatCode="General">
                  <c:v>56</c:v>
                </c:pt>
                <c:pt idx="407" formatCode="General">
                  <c:v>40</c:v>
                </c:pt>
                <c:pt idx="408" formatCode="General">
                  <c:v>48</c:v>
                </c:pt>
                <c:pt idx="409" formatCode="General">
                  <c:v>56</c:v>
                </c:pt>
                <c:pt idx="410" formatCode="General">
                  <c:v>40</c:v>
                </c:pt>
                <c:pt idx="411" formatCode="General">
                  <c:v>45</c:v>
                </c:pt>
                <c:pt idx="412" formatCode="General">
                  <c:v>55</c:v>
                </c:pt>
                <c:pt idx="413" formatCode="General">
                  <c:v>27</c:v>
                </c:pt>
                <c:pt idx="414" formatCode="General">
                  <c:v>25</c:v>
                </c:pt>
                <c:pt idx="415" formatCode="General">
                  <c:v>27</c:v>
                </c:pt>
                <c:pt idx="416" formatCode="General">
                  <c:v>73</c:v>
                </c:pt>
                <c:pt idx="417" formatCode="General">
                  <c:v>34</c:v>
                </c:pt>
                <c:pt idx="418" formatCode="General">
                  <c:v>26</c:v>
                </c:pt>
                <c:pt idx="419" formatCode="General">
                  <c:v>26</c:v>
                </c:pt>
                <c:pt idx="420" formatCode="General">
                  <c:v>25</c:v>
                </c:pt>
                <c:pt idx="421" formatCode="General">
                  <c:v>14</c:v>
                </c:pt>
                <c:pt idx="422" formatCode="General">
                  <c:v>28</c:v>
                </c:pt>
                <c:pt idx="423" formatCode="General">
                  <c:v>25</c:v>
                </c:pt>
                <c:pt idx="425" formatCode="General">
                  <c:v>23</c:v>
                </c:pt>
                <c:pt idx="426" formatCode="General">
                  <c:v>26</c:v>
                </c:pt>
                <c:pt idx="427" formatCode="General">
                  <c:v>21</c:v>
                </c:pt>
                <c:pt idx="428" formatCode="General">
                  <c:v>166</c:v>
                </c:pt>
                <c:pt idx="429" formatCode="General">
                  <c:v>29</c:v>
                </c:pt>
                <c:pt idx="430" formatCode="General">
                  <c:v>40</c:v>
                </c:pt>
                <c:pt idx="431" formatCode="General">
                  <c:v>54</c:v>
                </c:pt>
                <c:pt idx="433" formatCode="General">
                  <c:v>33</c:v>
                </c:pt>
                <c:pt idx="434" formatCode="General">
                  <c:v>28</c:v>
                </c:pt>
                <c:pt idx="435" formatCode="General">
                  <c:v>35</c:v>
                </c:pt>
                <c:pt idx="436" formatCode="General">
                  <c:v>29</c:v>
                </c:pt>
                <c:pt idx="437" formatCode="General">
                  <c:v>34</c:v>
                </c:pt>
                <c:pt idx="438" formatCode="General">
                  <c:v>47</c:v>
                </c:pt>
                <c:pt idx="439" formatCode="General">
                  <c:v>50</c:v>
                </c:pt>
                <c:pt idx="440" formatCode="General">
                  <c:v>31</c:v>
                </c:pt>
                <c:pt idx="441" formatCode="General">
                  <c:v>20</c:v>
                </c:pt>
                <c:pt idx="442" formatCode="General">
                  <c:v>37</c:v>
                </c:pt>
                <c:pt idx="443" formatCode="General">
                  <c:v>21</c:v>
                </c:pt>
                <c:pt idx="444" formatCode="General">
                  <c:v>45</c:v>
                </c:pt>
                <c:pt idx="445" formatCode="General">
                  <c:v>29</c:v>
                </c:pt>
                <c:pt idx="446" formatCode="General">
                  <c:v>23</c:v>
                </c:pt>
                <c:pt idx="447" formatCode="General">
                  <c:v>39</c:v>
                </c:pt>
                <c:pt idx="448" formatCode="General">
                  <c:v>38</c:v>
                </c:pt>
                <c:pt idx="449" formatCode="General">
                  <c:v>53</c:v>
                </c:pt>
                <c:pt idx="450" formatCode="General">
                  <c:v>26</c:v>
                </c:pt>
                <c:pt idx="451" formatCode="General">
                  <c:v>34</c:v>
                </c:pt>
                <c:pt idx="452" formatCode="General">
                  <c:v>75</c:v>
                </c:pt>
                <c:pt idx="453" formatCode="General">
                  <c:v>27</c:v>
                </c:pt>
                <c:pt idx="454" formatCode="General">
                  <c:v>39</c:v>
                </c:pt>
                <c:pt idx="455" formatCode="General">
                  <c:v>32</c:v>
                </c:pt>
                <c:pt idx="456" formatCode="General">
                  <c:v>36</c:v>
                </c:pt>
                <c:pt idx="457" formatCode="General">
                  <c:v>36</c:v>
                </c:pt>
                <c:pt idx="458" formatCode="General">
                  <c:v>36</c:v>
                </c:pt>
                <c:pt idx="459" formatCode="General">
                  <c:v>25</c:v>
                </c:pt>
                <c:pt idx="460" formatCode="General">
                  <c:v>33</c:v>
                </c:pt>
                <c:pt idx="461" formatCode="General">
                  <c:v>37</c:v>
                </c:pt>
                <c:pt idx="463" formatCode="General">
                  <c:v>27</c:v>
                </c:pt>
                <c:pt idx="464" formatCode="General">
                  <c:v>57</c:v>
                </c:pt>
                <c:pt idx="465" formatCode="General">
                  <c:v>37</c:v>
                </c:pt>
                <c:pt idx="466" formatCode="General">
                  <c:v>87</c:v>
                </c:pt>
                <c:pt idx="467" formatCode="General">
                  <c:v>100</c:v>
                </c:pt>
                <c:pt idx="468" formatCode="General">
                  <c:v>35</c:v>
                </c:pt>
                <c:pt idx="469" formatCode="General">
                  <c:v>35</c:v>
                </c:pt>
                <c:pt idx="470" formatCode="General">
                  <c:v>9</c:v>
                </c:pt>
                <c:pt idx="471" formatCode="General">
                  <c:v>25</c:v>
                </c:pt>
                <c:pt idx="472" formatCode="General">
                  <c:v>61</c:v>
                </c:pt>
                <c:pt idx="473" formatCode="General">
                  <c:v>41</c:v>
                </c:pt>
                <c:pt idx="474" formatCode="General">
                  <c:v>76</c:v>
                </c:pt>
                <c:pt idx="475" formatCode="General">
                  <c:v>14</c:v>
                </c:pt>
                <c:pt idx="476" formatCode="General">
                  <c:v>22</c:v>
                </c:pt>
                <c:pt idx="478" formatCode="General">
                  <c:v>60</c:v>
                </c:pt>
                <c:pt idx="479" formatCode="General">
                  <c:v>45</c:v>
                </c:pt>
                <c:pt idx="480" formatCode="General">
                  <c:v>58</c:v>
                </c:pt>
                <c:pt idx="481" formatCode="General">
                  <c:v>56</c:v>
                </c:pt>
                <c:pt idx="482" formatCode="General">
                  <c:v>28</c:v>
                </c:pt>
                <c:pt idx="483" formatCode="General">
                  <c:v>39</c:v>
                </c:pt>
                <c:pt idx="484" formatCode="General">
                  <c:v>43</c:v>
                </c:pt>
                <c:pt idx="485" formatCode="General">
                  <c:v>41</c:v>
                </c:pt>
                <c:pt idx="486" formatCode="General">
                  <c:v>33</c:v>
                </c:pt>
                <c:pt idx="488" formatCode="General">
                  <c:v>32</c:v>
                </c:pt>
                <c:pt idx="489" formatCode="General">
                  <c:v>28</c:v>
                </c:pt>
                <c:pt idx="490" formatCode="General">
                  <c:v>36</c:v>
                </c:pt>
                <c:pt idx="491" formatCode="General">
                  <c:v>56</c:v>
                </c:pt>
                <c:pt idx="492" formatCode="General">
                  <c:v>27</c:v>
                </c:pt>
                <c:pt idx="493" formatCode="General">
                  <c:v>39</c:v>
                </c:pt>
                <c:pt idx="494" formatCode="General">
                  <c:v>29</c:v>
                </c:pt>
                <c:pt idx="495" formatCode="General">
                  <c:v>22</c:v>
                </c:pt>
                <c:pt idx="496" formatCode="General">
                  <c:v>39</c:v>
                </c:pt>
                <c:pt idx="498" formatCode="General">
                  <c:v>111</c:v>
                </c:pt>
                <c:pt idx="499" formatCode="General">
                  <c:v>29</c:v>
                </c:pt>
                <c:pt idx="500" formatCode="General">
                  <c:v>37</c:v>
                </c:pt>
                <c:pt idx="501" formatCode="General">
                  <c:v>26</c:v>
                </c:pt>
                <c:pt idx="502" formatCode="General">
                  <c:v>39</c:v>
                </c:pt>
                <c:pt idx="503" formatCode="General">
                  <c:v>49</c:v>
                </c:pt>
                <c:pt idx="504" formatCode="General">
                  <c:v>36</c:v>
                </c:pt>
                <c:pt idx="505" formatCode="General">
                  <c:v>37</c:v>
                </c:pt>
                <c:pt idx="506" formatCode="General">
                  <c:v>31</c:v>
                </c:pt>
                <c:pt idx="507" formatCode="General">
                  <c:v>26</c:v>
                </c:pt>
                <c:pt idx="508" formatCode="General">
                  <c:v>31</c:v>
                </c:pt>
                <c:pt idx="509" formatCode="General">
                  <c:v>34</c:v>
                </c:pt>
                <c:pt idx="510" formatCode="General">
                  <c:v>40</c:v>
                </c:pt>
                <c:pt idx="511" formatCode="General">
                  <c:v>32</c:v>
                </c:pt>
                <c:pt idx="512" formatCode="General">
                  <c:v>35</c:v>
                </c:pt>
                <c:pt idx="513" formatCode="General">
                  <c:v>30</c:v>
                </c:pt>
                <c:pt idx="514" formatCode="General">
                  <c:v>23</c:v>
                </c:pt>
                <c:pt idx="515" formatCode="General">
                  <c:v>57</c:v>
                </c:pt>
                <c:pt idx="516" formatCode="General">
                  <c:v>28</c:v>
                </c:pt>
                <c:pt idx="517" formatCode="General">
                  <c:v>29</c:v>
                </c:pt>
                <c:pt idx="518" formatCode="General">
                  <c:v>20</c:v>
                </c:pt>
                <c:pt idx="519" formatCode="General">
                  <c:v>24</c:v>
                </c:pt>
                <c:pt idx="520" formatCode="General">
                  <c:v>50</c:v>
                </c:pt>
                <c:pt idx="521" formatCode="General">
                  <c:v>35</c:v>
                </c:pt>
                <c:pt idx="522" formatCode="General">
                  <c:v>33</c:v>
                </c:pt>
                <c:pt idx="523" formatCode="General">
                  <c:v>29</c:v>
                </c:pt>
                <c:pt idx="525" formatCode="General">
                  <c:v>53</c:v>
                </c:pt>
                <c:pt idx="526" formatCode="General">
                  <c:v>34</c:v>
                </c:pt>
                <c:pt idx="527" formatCode="General">
                  <c:v>40</c:v>
                </c:pt>
                <c:pt idx="528" formatCode="General">
                  <c:v>43</c:v>
                </c:pt>
                <c:pt idx="529" formatCode="General">
                  <c:v>65</c:v>
                </c:pt>
                <c:pt idx="530" formatCode="General">
                  <c:v>37</c:v>
                </c:pt>
                <c:pt idx="531" formatCode="General">
                  <c:v>38</c:v>
                </c:pt>
                <c:pt idx="532" formatCode="General">
                  <c:v>37</c:v>
                </c:pt>
                <c:pt idx="533" formatCode="General">
                  <c:v>40</c:v>
                </c:pt>
                <c:pt idx="535" formatCode="General">
                  <c:v>29</c:v>
                </c:pt>
                <c:pt idx="536" formatCode="General">
                  <c:v>44</c:v>
                </c:pt>
                <c:pt idx="537" formatCode="General">
                  <c:v>51</c:v>
                </c:pt>
                <c:pt idx="538" formatCode="General">
                  <c:v>55</c:v>
                </c:pt>
                <c:pt idx="539" formatCode="General">
                  <c:v>30</c:v>
                </c:pt>
                <c:pt idx="540" formatCode="General">
                  <c:v>33</c:v>
                </c:pt>
                <c:pt idx="541" formatCode="General">
                  <c:v>83</c:v>
                </c:pt>
                <c:pt idx="542" formatCode="General">
                  <c:v>98</c:v>
                </c:pt>
                <c:pt idx="543" formatCode="General">
                  <c:v>57</c:v>
                </c:pt>
                <c:pt idx="544" formatCode="General">
                  <c:v>42</c:v>
                </c:pt>
                <c:pt idx="545" formatCode="General">
                  <c:v>54</c:v>
                </c:pt>
                <c:pt idx="547" formatCode="General">
                  <c:v>52</c:v>
                </c:pt>
                <c:pt idx="548" formatCode="General">
                  <c:v>37</c:v>
                </c:pt>
                <c:pt idx="549" formatCode="General">
                  <c:v>41</c:v>
                </c:pt>
                <c:pt idx="550" formatCode="General">
                  <c:v>27</c:v>
                </c:pt>
                <c:pt idx="551" formatCode="General">
                  <c:v>48</c:v>
                </c:pt>
                <c:pt idx="552" formatCode="General">
                  <c:v>44</c:v>
                </c:pt>
                <c:pt idx="553" formatCode="General">
                  <c:v>44</c:v>
                </c:pt>
                <c:pt idx="554" formatCode="General">
                  <c:v>27</c:v>
                </c:pt>
                <c:pt idx="555" formatCode="General">
                  <c:v>32</c:v>
                </c:pt>
                <c:pt idx="556" formatCode="General">
                  <c:v>38</c:v>
                </c:pt>
                <c:pt idx="557" formatCode="General">
                  <c:v>31</c:v>
                </c:pt>
                <c:pt idx="558" formatCode="General">
                  <c:v>70</c:v>
                </c:pt>
                <c:pt idx="559" formatCode="General">
                  <c:v>52</c:v>
                </c:pt>
                <c:pt idx="560" formatCode="General">
                  <c:v>27</c:v>
                </c:pt>
                <c:pt idx="561" formatCode="General">
                  <c:v>34</c:v>
                </c:pt>
                <c:pt idx="562" formatCode="General">
                  <c:v>30</c:v>
                </c:pt>
                <c:pt idx="563" formatCode="General">
                  <c:v>44</c:v>
                </c:pt>
                <c:pt idx="564" formatCode="General">
                  <c:v>25</c:v>
                </c:pt>
                <c:pt idx="565" formatCode="General">
                  <c:v>64</c:v>
                </c:pt>
                <c:pt idx="566" formatCode="General">
                  <c:v>35</c:v>
                </c:pt>
                <c:pt idx="567" formatCode="General">
                  <c:v>50</c:v>
                </c:pt>
                <c:pt idx="568" formatCode="General">
                  <c:v>52</c:v>
                </c:pt>
                <c:pt idx="569" formatCode="General">
                  <c:v>30</c:v>
                </c:pt>
                <c:pt idx="570" formatCode="General">
                  <c:v>46</c:v>
                </c:pt>
                <c:pt idx="572" formatCode="General">
                  <c:v>33</c:v>
                </c:pt>
                <c:pt idx="573" formatCode="General">
                  <c:v>56</c:v>
                </c:pt>
                <c:pt idx="574" formatCode="General">
                  <c:v>32</c:v>
                </c:pt>
                <c:pt idx="575" formatCode="General">
                  <c:v>56</c:v>
                </c:pt>
                <c:pt idx="576" formatCode="General">
                  <c:v>32</c:v>
                </c:pt>
                <c:pt idx="577" formatCode="General">
                  <c:v>19</c:v>
                </c:pt>
                <c:pt idx="578" formatCode="General">
                  <c:v>53</c:v>
                </c:pt>
                <c:pt idx="579" formatCode="General">
                  <c:v>22</c:v>
                </c:pt>
                <c:pt idx="580" formatCode="General">
                  <c:v>65</c:v>
                </c:pt>
                <c:pt idx="581" formatCode="General">
                  <c:v>48</c:v>
                </c:pt>
                <c:pt idx="582" formatCode="General">
                  <c:v>58</c:v>
                </c:pt>
                <c:pt idx="583" formatCode="General">
                  <c:v>64</c:v>
                </c:pt>
                <c:pt idx="584" formatCode="General">
                  <c:v>45</c:v>
                </c:pt>
                <c:pt idx="585" formatCode="General">
                  <c:v>59</c:v>
                </c:pt>
                <c:pt idx="586" formatCode="General">
                  <c:v>57</c:v>
                </c:pt>
                <c:pt idx="587" formatCode="General">
                  <c:v>46</c:v>
                </c:pt>
                <c:pt idx="589" formatCode="General">
                  <c:v>51</c:v>
                </c:pt>
                <c:pt idx="590" formatCode="General">
                  <c:v>46</c:v>
                </c:pt>
                <c:pt idx="591" formatCode="General">
                  <c:v>38</c:v>
                </c:pt>
                <c:pt idx="592" formatCode="General">
                  <c:v>37</c:v>
                </c:pt>
                <c:pt idx="593" formatCode="General">
                  <c:v>17</c:v>
                </c:pt>
                <c:pt idx="594" formatCode="General">
                  <c:v>49</c:v>
                </c:pt>
                <c:pt idx="595" formatCode="General">
                  <c:v>50</c:v>
                </c:pt>
                <c:pt idx="596" formatCode="General">
                  <c:v>28</c:v>
                </c:pt>
                <c:pt idx="597" formatCode="General">
                  <c:v>43</c:v>
                </c:pt>
                <c:pt idx="598" formatCode="General">
                  <c:v>43</c:v>
                </c:pt>
                <c:pt idx="599" formatCode="General">
                  <c:v>38</c:v>
                </c:pt>
                <c:pt idx="600" formatCode="General">
                  <c:v>30</c:v>
                </c:pt>
                <c:pt idx="601" formatCode="General">
                  <c:v>41</c:v>
                </c:pt>
                <c:pt idx="602" formatCode="General">
                  <c:v>47</c:v>
                </c:pt>
                <c:pt idx="603" formatCode="General">
                  <c:v>32</c:v>
                </c:pt>
                <c:pt idx="605" formatCode="General">
                  <c:v>61</c:v>
                </c:pt>
                <c:pt idx="606" formatCode="General">
                  <c:v>38</c:v>
                </c:pt>
                <c:pt idx="607" formatCode="General">
                  <c:v>58</c:v>
                </c:pt>
                <c:pt idx="608" formatCode="General">
                  <c:v>56</c:v>
                </c:pt>
                <c:pt idx="609" formatCode="General">
                  <c:v>55</c:v>
                </c:pt>
                <c:pt idx="610" formatCode="General">
                  <c:v>58</c:v>
                </c:pt>
                <c:pt idx="611" formatCode="General">
                  <c:v>39</c:v>
                </c:pt>
                <c:pt idx="612" formatCode="General">
                  <c:v>14</c:v>
                </c:pt>
                <c:pt idx="613" formatCode="General">
                  <c:v>50</c:v>
                </c:pt>
                <c:pt idx="614" formatCode="General">
                  <c:v>50</c:v>
                </c:pt>
                <c:pt idx="615" formatCode="General">
                  <c:v>60</c:v>
                </c:pt>
                <c:pt idx="616" formatCode="General">
                  <c:v>66</c:v>
                </c:pt>
                <c:pt idx="617" formatCode="General">
                  <c:v>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3CD-49B2-AC01-CDE933A3E79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245986176"/>
        <c:axId val="245986568"/>
      </c:scatterChart>
      <c:scatterChart>
        <c:scatterStyle val="lineMarker"/>
        <c:varyColors val="0"/>
        <c:ser>
          <c:idx val="1"/>
          <c:order val="1"/>
          <c:tx>
            <c:strRef>
              <c:f>'Data-Reusability, Launch'!$T$13</c:f>
              <c:strCache>
                <c:ptCount val="1"/>
                <c:pt idx="0">
                  <c:v>Number of Reuses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9"/>
            <c:spPr>
              <a:noFill/>
              <a:ln w="22225" cap="rnd">
                <a:solidFill>
                  <a:srgbClr val="00B050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dPt>
            <c:idx val="39"/>
            <c:bubble3D val="0"/>
            <c:extLst>
              <c:ext xmlns:c16="http://schemas.microsoft.com/office/drawing/2014/chart" uri="{C3380CC4-5D6E-409C-BE32-E72D297353CC}">
                <c16:uniqueId val="{00000002-93CD-49B2-AC01-CDE933A3E79E}"/>
              </c:ext>
            </c:extLst>
          </c:dPt>
          <c:trendline>
            <c:spPr>
              <a:ln w="28575" cap="rnd">
                <a:solidFill>
                  <a:schemeClr val="tx1"/>
                </a:solidFill>
                <a:prstDash val="sysDash"/>
              </a:ln>
              <a:effectLst/>
            </c:spPr>
            <c:trendlineType val="movingAvg"/>
            <c:period val="25"/>
            <c:dispRSqr val="0"/>
            <c:dispEq val="0"/>
          </c:trendline>
          <c:xVal>
            <c:numRef>
              <c:f>'Data-Reusability, Launch'!$L$27:$L$644</c:f>
              <c:numCache>
                <c:formatCode>General</c:formatCode>
                <c:ptCount val="618"/>
                <c:pt idx="0">
                  <c:v>14</c:v>
                </c:pt>
                <c:pt idx="1">
                  <c:v>15</c:v>
                </c:pt>
                <c:pt idx="2">
                  <c:v>16</c:v>
                </c:pt>
                <c:pt idx="3">
                  <c:v>17</c:v>
                </c:pt>
                <c:pt idx="4">
                  <c:v>18</c:v>
                </c:pt>
                <c:pt idx="5">
                  <c:v>19</c:v>
                </c:pt>
                <c:pt idx="6">
                  <c:v>20</c:v>
                </c:pt>
                <c:pt idx="7">
                  <c:v>21</c:v>
                </c:pt>
                <c:pt idx="8">
                  <c:v>22</c:v>
                </c:pt>
                <c:pt idx="9">
                  <c:v>23</c:v>
                </c:pt>
                <c:pt idx="10">
                  <c:v>24</c:v>
                </c:pt>
                <c:pt idx="11">
                  <c:v>25</c:v>
                </c:pt>
                <c:pt idx="12">
                  <c:v>26</c:v>
                </c:pt>
                <c:pt idx="13">
                  <c:v>27</c:v>
                </c:pt>
                <c:pt idx="14">
                  <c:v>28</c:v>
                </c:pt>
                <c:pt idx="15">
                  <c:v>29</c:v>
                </c:pt>
                <c:pt idx="16">
                  <c:v>30</c:v>
                </c:pt>
                <c:pt idx="17">
                  <c:v>31</c:v>
                </c:pt>
                <c:pt idx="18">
                  <c:v>32</c:v>
                </c:pt>
                <c:pt idx="19">
                  <c:v>33</c:v>
                </c:pt>
                <c:pt idx="20">
                  <c:v>34</c:v>
                </c:pt>
                <c:pt idx="21">
                  <c:v>35</c:v>
                </c:pt>
                <c:pt idx="22">
                  <c:v>36</c:v>
                </c:pt>
                <c:pt idx="23">
                  <c:v>37</c:v>
                </c:pt>
                <c:pt idx="24">
                  <c:v>38</c:v>
                </c:pt>
                <c:pt idx="25">
                  <c:v>39</c:v>
                </c:pt>
                <c:pt idx="26">
                  <c:v>40</c:v>
                </c:pt>
                <c:pt idx="27">
                  <c:v>41</c:v>
                </c:pt>
                <c:pt idx="28">
                  <c:v>42</c:v>
                </c:pt>
                <c:pt idx="29">
                  <c:v>43</c:v>
                </c:pt>
                <c:pt idx="30">
                  <c:v>44</c:v>
                </c:pt>
                <c:pt idx="31">
                  <c:v>45</c:v>
                </c:pt>
                <c:pt idx="32">
                  <c:v>46</c:v>
                </c:pt>
                <c:pt idx="33">
                  <c:v>47</c:v>
                </c:pt>
                <c:pt idx="34">
                  <c:v>48</c:v>
                </c:pt>
                <c:pt idx="35">
                  <c:v>49</c:v>
                </c:pt>
                <c:pt idx="36">
                  <c:v>50</c:v>
                </c:pt>
                <c:pt idx="37">
                  <c:v>50</c:v>
                </c:pt>
                <c:pt idx="38">
                  <c:v>50</c:v>
                </c:pt>
                <c:pt idx="39">
                  <c:v>51</c:v>
                </c:pt>
                <c:pt idx="40">
                  <c:v>52</c:v>
                </c:pt>
                <c:pt idx="41">
                  <c:v>53</c:v>
                </c:pt>
                <c:pt idx="42">
                  <c:v>54</c:v>
                </c:pt>
                <c:pt idx="43">
                  <c:v>55</c:v>
                </c:pt>
                <c:pt idx="44">
                  <c:v>56</c:v>
                </c:pt>
                <c:pt idx="45">
                  <c:v>57</c:v>
                </c:pt>
                <c:pt idx="46">
                  <c:v>58</c:v>
                </c:pt>
                <c:pt idx="47">
                  <c:v>59</c:v>
                </c:pt>
                <c:pt idx="48">
                  <c:v>60</c:v>
                </c:pt>
                <c:pt idx="49">
                  <c:v>61</c:v>
                </c:pt>
                <c:pt idx="50">
                  <c:v>62</c:v>
                </c:pt>
                <c:pt idx="51">
                  <c:v>63</c:v>
                </c:pt>
                <c:pt idx="52">
                  <c:v>64</c:v>
                </c:pt>
                <c:pt idx="53">
                  <c:v>65</c:v>
                </c:pt>
                <c:pt idx="54">
                  <c:v>66</c:v>
                </c:pt>
                <c:pt idx="55">
                  <c:v>67</c:v>
                </c:pt>
                <c:pt idx="56">
                  <c:v>68</c:v>
                </c:pt>
                <c:pt idx="57">
                  <c:v>69</c:v>
                </c:pt>
                <c:pt idx="58">
                  <c:v>70</c:v>
                </c:pt>
                <c:pt idx="59">
                  <c:v>71</c:v>
                </c:pt>
                <c:pt idx="60">
                  <c:v>72</c:v>
                </c:pt>
                <c:pt idx="61">
                  <c:v>72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76</c:v>
                </c:pt>
                <c:pt idx="68">
                  <c:v>76</c:v>
                </c:pt>
                <c:pt idx="69">
                  <c:v>77</c:v>
                </c:pt>
                <c:pt idx="70">
                  <c:v>78</c:v>
                </c:pt>
                <c:pt idx="71">
                  <c:v>79</c:v>
                </c:pt>
                <c:pt idx="72">
                  <c:v>80</c:v>
                </c:pt>
                <c:pt idx="73">
                  <c:v>81</c:v>
                </c:pt>
                <c:pt idx="74">
                  <c:v>82</c:v>
                </c:pt>
                <c:pt idx="75">
                  <c:v>83</c:v>
                </c:pt>
                <c:pt idx="76">
                  <c:v>84</c:v>
                </c:pt>
                <c:pt idx="77">
                  <c:v>85</c:v>
                </c:pt>
                <c:pt idx="78">
                  <c:v>86</c:v>
                </c:pt>
                <c:pt idx="79">
                  <c:v>87</c:v>
                </c:pt>
                <c:pt idx="80">
                  <c:v>88</c:v>
                </c:pt>
                <c:pt idx="81">
                  <c:v>89</c:v>
                </c:pt>
                <c:pt idx="82">
                  <c:v>90</c:v>
                </c:pt>
                <c:pt idx="83">
                  <c:v>91</c:v>
                </c:pt>
                <c:pt idx="84">
                  <c:v>92</c:v>
                </c:pt>
                <c:pt idx="85">
                  <c:v>93</c:v>
                </c:pt>
                <c:pt idx="86">
                  <c:v>94</c:v>
                </c:pt>
                <c:pt idx="87">
                  <c:v>95</c:v>
                </c:pt>
                <c:pt idx="88">
                  <c:v>96</c:v>
                </c:pt>
                <c:pt idx="89">
                  <c:v>97</c:v>
                </c:pt>
                <c:pt idx="90">
                  <c:v>98</c:v>
                </c:pt>
                <c:pt idx="91">
                  <c:v>99</c:v>
                </c:pt>
                <c:pt idx="92">
                  <c:v>100</c:v>
                </c:pt>
                <c:pt idx="93">
                  <c:v>101</c:v>
                </c:pt>
                <c:pt idx="94">
                  <c:v>102</c:v>
                </c:pt>
                <c:pt idx="95">
                  <c:v>103</c:v>
                </c:pt>
                <c:pt idx="96">
                  <c:v>104</c:v>
                </c:pt>
                <c:pt idx="97">
                  <c:v>105</c:v>
                </c:pt>
                <c:pt idx="98">
                  <c:v>106</c:v>
                </c:pt>
                <c:pt idx="99">
                  <c:v>107</c:v>
                </c:pt>
                <c:pt idx="100">
                  <c:v>108</c:v>
                </c:pt>
                <c:pt idx="101">
                  <c:v>109</c:v>
                </c:pt>
                <c:pt idx="102">
                  <c:v>110</c:v>
                </c:pt>
                <c:pt idx="103">
                  <c:v>111</c:v>
                </c:pt>
                <c:pt idx="104">
                  <c:v>112</c:v>
                </c:pt>
                <c:pt idx="105">
                  <c:v>113</c:v>
                </c:pt>
                <c:pt idx="106">
                  <c:v>114</c:v>
                </c:pt>
                <c:pt idx="107">
                  <c:v>115</c:v>
                </c:pt>
                <c:pt idx="108">
                  <c:v>116</c:v>
                </c:pt>
                <c:pt idx="109">
                  <c:v>117</c:v>
                </c:pt>
                <c:pt idx="110">
                  <c:v>118</c:v>
                </c:pt>
                <c:pt idx="111">
                  <c:v>119</c:v>
                </c:pt>
                <c:pt idx="112">
                  <c:v>120</c:v>
                </c:pt>
                <c:pt idx="113">
                  <c:v>121</c:v>
                </c:pt>
                <c:pt idx="114">
                  <c:v>122</c:v>
                </c:pt>
                <c:pt idx="115">
                  <c:v>123</c:v>
                </c:pt>
                <c:pt idx="116">
                  <c:v>124</c:v>
                </c:pt>
                <c:pt idx="117">
                  <c:v>125</c:v>
                </c:pt>
                <c:pt idx="118">
                  <c:v>126</c:v>
                </c:pt>
                <c:pt idx="119">
                  <c:v>127</c:v>
                </c:pt>
                <c:pt idx="120">
                  <c:v>128</c:v>
                </c:pt>
                <c:pt idx="121">
                  <c:v>129</c:v>
                </c:pt>
                <c:pt idx="122">
                  <c:v>130</c:v>
                </c:pt>
                <c:pt idx="123">
                  <c:v>131</c:v>
                </c:pt>
                <c:pt idx="124">
                  <c:v>132</c:v>
                </c:pt>
                <c:pt idx="125">
                  <c:v>133</c:v>
                </c:pt>
                <c:pt idx="126">
                  <c:v>134</c:v>
                </c:pt>
                <c:pt idx="127">
                  <c:v>135</c:v>
                </c:pt>
                <c:pt idx="128">
                  <c:v>136</c:v>
                </c:pt>
                <c:pt idx="129">
                  <c:v>137</c:v>
                </c:pt>
                <c:pt idx="130">
                  <c:v>138</c:v>
                </c:pt>
                <c:pt idx="131">
                  <c:v>139</c:v>
                </c:pt>
                <c:pt idx="132">
                  <c:v>140</c:v>
                </c:pt>
                <c:pt idx="133">
                  <c:v>141</c:v>
                </c:pt>
                <c:pt idx="134">
                  <c:v>142</c:v>
                </c:pt>
                <c:pt idx="135">
                  <c:v>143</c:v>
                </c:pt>
                <c:pt idx="136">
                  <c:v>144</c:v>
                </c:pt>
                <c:pt idx="137">
                  <c:v>145</c:v>
                </c:pt>
                <c:pt idx="138">
                  <c:v>146</c:v>
                </c:pt>
                <c:pt idx="139">
                  <c:v>147</c:v>
                </c:pt>
                <c:pt idx="140">
                  <c:v>148</c:v>
                </c:pt>
                <c:pt idx="141">
                  <c:v>149</c:v>
                </c:pt>
                <c:pt idx="142">
                  <c:v>150</c:v>
                </c:pt>
                <c:pt idx="143">
                  <c:v>151</c:v>
                </c:pt>
                <c:pt idx="144">
                  <c:v>152</c:v>
                </c:pt>
                <c:pt idx="145">
                  <c:v>153</c:v>
                </c:pt>
                <c:pt idx="146">
                  <c:v>154</c:v>
                </c:pt>
                <c:pt idx="147">
                  <c:v>155</c:v>
                </c:pt>
                <c:pt idx="148">
                  <c:v>156</c:v>
                </c:pt>
                <c:pt idx="149">
                  <c:v>157</c:v>
                </c:pt>
                <c:pt idx="150">
                  <c:v>158</c:v>
                </c:pt>
                <c:pt idx="151">
                  <c:v>159</c:v>
                </c:pt>
                <c:pt idx="152">
                  <c:v>160</c:v>
                </c:pt>
                <c:pt idx="153">
                  <c:v>161</c:v>
                </c:pt>
                <c:pt idx="154">
                  <c:v>162</c:v>
                </c:pt>
                <c:pt idx="155">
                  <c:v>163</c:v>
                </c:pt>
                <c:pt idx="156">
                  <c:v>164</c:v>
                </c:pt>
                <c:pt idx="157">
                  <c:v>165</c:v>
                </c:pt>
                <c:pt idx="158">
                  <c:v>166</c:v>
                </c:pt>
                <c:pt idx="159">
                  <c:v>167</c:v>
                </c:pt>
                <c:pt idx="160">
                  <c:v>168</c:v>
                </c:pt>
                <c:pt idx="161">
                  <c:v>169</c:v>
                </c:pt>
                <c:pt idx="162">
                  <c:v>170</c:v>
                </c:pt>
                <c:pt idx="163">
                  <c:v>171</c:v>
                </c:pt>
                <c:pt idx="164">
                  <c:v>172</c:v>
                </c:pt>
                <c:pt idx="165">
                  <c:v>173</c:v>
                </c:pt>
                <c:pt idx="166">
                  <c:v>174</c:v>
                </c:pt>
                <c:pt idx="167">
                  <c:v>175</c:v>
                </c:pt>
                <c:pt idx="168">
                  <c:v>176</c:v>
                </c:pt>
                <c:pt idx="169">
                  <c:v>177</c:v>
                </c:pt>
                <c:pt idx="170">
                  <c:v>178</c:v>
                </c:pt>
                <c:pt idx="171">
                  <c:v>179</c:v>
                </c:pt>
                <c:pt idx="172">
                  <c:v>180</c:v>
                </c:pt>
                <c:pt idx="173">
                  <c:v>181</c:v>
                </c:pt>
                <c:pt idx="174">
                  <c:v>182</c:v>
                </c:pt>
                <c:pt idx="175">
                  <c:v>183</c:v>
                </c:pt>
                <c:pt idx="176">
                  <c:v>184</c:v>
                </c:pt>
                <c:pt idx="177">
                  <c:v>185</c:v>
                </c:pt>
                <c:pt idx="178">
                  <c:v>186</c:v>
                </c:pt>
                <c:pt idx="179">
                  <c:v>187</c:v>
                </c:pt>
                <c:pt idx="180">
                  <c:v>188</c:v>
                </c:pt>
                <c:pt idx="181">
                  <c:v>188</c:v>
                </c:pt>
                <c:pt idx="182">
                  <c:v>188</c:v>
                </c:pt>
                <c:pt idx="183">
                  <c:v>189</c:v>
                </c:pt>
                <c:pt idx="184">
                  <c:v>190</c:v>
                </c:pt>
                <c:pt idx="185">
                  <c:v>191</c:v>
                </c:pt>
                <c:pt idx="186">
                  <c:v>192</c:v>
                </c:pt>
                <c:pt idx="187">
                  <c:v>193</c:v>
                </c:pt>
                <c:pt idx="188">
                  <c:v>194</c:v>
                </c:pt>
                <c:pt idx="189">
                  <c:v>195</c:v>
                </c:pt>
                <c:pt idx="190">
                  <c:v>196</c:v>
                </c:pt>
                <c:pt idx="191">
                  <c:v>197</c:v>
                </c:pt>
                <c:pt idx="192">
                  <c:v>198</c:v>
                </c:pt>
                <c:pt idx="193">
                  <c:v>199</c:v>
                </c:pt>
                <c:pt idx="194">
                  <c:v>200</c:v>
                </c:pt>
                <c:pt idx="195">
                  <c:v>201</c:v>
                </c:pt>
                <c:pt idx="196">
                  <c:v>202</c:v>
                </c:pt>
                <c:pt idx="197">
                  <c:v>202</c:v>
                </c:pt>
                <c:pt idx="198">
                  <c:v>202</c:v>
                </c:pt>
                <c:pt idx="199">
                  <c:v>203</c:v>
                </c:pt>
                <c:pt idx="200">
                  <c:v>204</c:v>
                </c:pt>
                <c:pt idx="201">
                  <c:v>205</c:v>
                </c:pt>
                <c:pt idx="202">
                  <c:v>206</c:v>
                </c:pt>
                <c:pt idx="203">
                  <c:v>207</c:v>
                </c:pt>
                <c:pt idx="204">
                  <c:v>208</c:v>
                </c:pt>
                <c:pt idx="205">
                  <c:v>209</c:v>
                </c:pt>
                <c:pt idx="206">
                  <c:v>210</c:v>
                </c:pt>
                <c:pt idx="207">
                  <c:v>211</c:v>
                </c:pt>
                <c:pt idx="208">
                  <c:v>212</c:v>
                </c:pt>
                <c:pt idx="209">
                  <c:v>213</c:v>
                </c:pt>
                <c:pt idx="210">
                  <c:v>214</c:v>
                </c:pt>
                <c:pt idx="211">
                  <c:v>215</c:v>
                </c:pt>
                <c:pt idx="212">
                  <c:v>216</c:v>
                </c:pt>
                <c:pt idx="213">
                  <c:v>217</c:v>
                </c:pt>
                <c:pt idx="214">
                  <c:v>218</c:v>
                </c:pt>
                <c:pt idx="215">
                  <c:v>219</c:v>
                </c:pt>
                <c:pt idx="216">
                  <c:v>220</c:v>
                </c:pt>
                <c:pt idx="217">
                  <c:v>221</c:v>
                </c:pt>
                <c:pt idx="218">
                  <c:v>222</c:v>
                </c:pt>
                <c:pt idx="219">
                  <c:v>223</c:v>
                </c:pt>
                <c:pt idx="220">
                  <c:v>224</c:v>
                </c:pt>
                <c:pt idx="221">
                  <c:v>225</c:v>
                </c:pt>
                <c:pt idx="222">
                  <c:v>226</c:v>
                </c:pt>
                <c:pt idx="223">
                  <c:v>227</c:v>
                </c:pt>
                <c:pt idx="224">
                  <c:v>227</c:v>
                </c:pt>
                <c:pt idx="225">
                  <c:v>227</c:v>
                </c:pt>
                <c:pt idx="226">
                  <c:v>228</c:v>
                </c:pt>
                <c:pt idx="227">
                  <c:v>229</c:v>
                </c:pt>
                <c:pt idx="228">
                  <c:v>230</c:v>
                </c:pt>
                <c:pt idx="229">
                  <c:v>231</c:v>
                </c:pt>
                <c:pt idx="230">
                  <c:v>232</c:v>
                </c:pt>
                <c:pt idx="231">
                  <c:v>233</c:v>
                </c:pt>
                <c:pt idx="232">
                  <c:v>234</c:v>
                </c:pt>
                <c:pt idx="233">
                  <c:v>235</c:v>
                </c:pt>
                <c:pt idx="234">
                  <c:v>236</c:v>
                </c:pt>
                <c:pt idx="235">
                  <c:v>237</c:v>
                </c:pt>
                <c:pt idx="236">
                  <c:v>238</c:v>
                </c:pt>
                <c:pt idx="237">
                  <c:v>239</c:v>
                </c:pt>
                <c:pt idx="238">
                  <c:v>240</c:v>
                </c:pt>
                <c:pt idx="239">
                  <c:v>241</c:v>
                </c:pt>
                <c:pt idx="240">
                  <c:v>242</c:v>
                </c:pt>
                <c:pt idx="241">
                  <c:v>243</c:v>
                </c:pt>
                <c:pt idx="242">
                  <c:v>244</c:v>
                </c:pt>
                <c:pt idx="243">
                  <c:v>245</c:v>
                </c:pt>
                <c:pt idx="244">
                  <c:v>246</c:v>
                </c:pt>
                <c:pt idx="245">
                  <c:v>247</c:v>
                </c:pt>
                <c:pt idx="246">
                  <c:v>248</c:v>
                </c:pt>
                <c:pt idx="247">
                  <c:v>249</c:v>
                </c:pt>
                <c:pt idx="248">
                  <c:v>250</c:v>
                </c:pt>
                <c:pt idx="249">
                  <c:v>250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271</c:v>
                </c:pt>
                <c:pt idx="273">
                  <c:v>271</c:v>
                </c:pt>
                <c:pt idx="274">
                  <c:v>272</c:v>
                </c:pt>
                <c:pt idx="275">
                  <c:v>273</c:v>
                </c:pt>
                <c:pt idx="276">
                  <c:v>274</c:v>
                </c:pt>
                <c:pt idx="277">
                  <c:v>275</c:v>
                </c:pt>
                <c:pt idx="278">
                  <c:v>276</c:v>
                </c:pt>
                <c:pt idx="279">
                  <c:v>277</c:v>
                </c:pt>
                <c:pt idx="280">
                  <c:v>278</c:v>
                </c:pt>
                <c:pt idx="281">
                  <c:v>279</c:v>
                </c:pt>
                <c:pt idx="282">
                  <c:v>280</c:v>
                </c:pt>
                <c:pt idx="283">
                  <c:v>281</c:v>
                </c:pt>
                <c:pt idx="284">
                  <c:v>282</c:v>
                </c:pt>
                <c:pt idx="285">
                  <c:v>283</c:v>
                </c:pt>
                <c:pt idx="286">
                  <c:v>284</c:v>
                </c:pt>
                <c:pt idx="287">
                  <c:v>285</c:v>
                </c:pt>
                <c:pt idx="288">
                  <c:v>286</c:v>
                </c:pt>
                <c:pt idx="289">
                  <c:v>287</c:v>
                </c:pt>
                <c:pt idx="290">
                  <c:v>288</c:v>
                </c:pt>
                <c:pt idx="291">
                  <c:v>289</c:v>
                </c:pt>
                <c:pt idx="292">
                  <c:v>290</c:v>
                </c:pt>
                <c:pt idx="293">
                  <c:v>291</c:v>
                </c:pt>
                <c:pt idx="294">
                  <c:v>292</c:v>
                </c:pt>
                <c:pt idx="295">
                  <c:v>293</c:v>
                </c:pt>
                <c:pt idx="296">
                  <c:v>294</c:v>
                </c:pt>
                <c:pt idx="297">
                  <c:v>294</c:v>
                </c:pt>
                <c:pt idx="298">
                  <c:v>294</c:v>
                </c:pt>
                <c:pt idx="299">
                  <c:v>295</c:v>
                </c:pt>
                <c:pt idx="300">
                  <c:v>296</c:v>
                </c:pt>
                <c:pt idx="301">
                  <c:v>297</c:v>
                </c:pt>
                <c:pt idx="302">
                  <c:v>298</c:v>
                </c:pt>
                <c:pt idx="303">
                  <c:v>299</c:v>
                </c:pt>
                <c:pt idx="304">
                  <c:v>300</c:v>
                </c:pt>
                <c:pt idx="305">
                  <c:v>301</c:v>
                </c:pt>
                <c:pt idx="306">
                  <c:v>302</c:v>
                </c:pt>
                <c:pt idx="307">
                  <c:v>303</c:v>
                </c:pt>
                <c:pt idx="308">
                  <c:v>304</c:v>
                </c:pt>
                <c:pt idx="309">
                  <c:v>305</c:v>
                </c:pt>
                <c:pt idx="310">
                  <c:v>306</c:v>
                </c:pt>
                <c:pt idx="311">
                  <c:v>307</c:v>
                </c:pt>
                <c:pt idx="312">
                  <c:v>308</c:v>
                </c:pt>
                <c:pt idx="313">
                  <c:v>309</c:v>
                </c:pt>
                <c:pt idx="314">
                  <c:v>310</c:v>
                </c:pt>
                <c:pt idx="315">
                  <c:v>311</c:v>
                </c:pt>
                <c:pt idx="316">
                  <c:v>312</c:v>
                </c:pt>
                <c:pt idx="317">
                  <c:v>313</c:v>
                </c:pt>
                <c:pt idx="318">
                  <c:v>314</c:v>
                </c:pt>
                <c:pt idx="319">
                  <c:v>315</c:v>
                </c:pt>
                <c:pt idx="320">
                  <c:v>316</c:v>
                </c:pt>
                <c:pt idx="321">
                  <c:v>317</c:v>
                </c:pt>
                <c:pt idx="322">
                  <c:v>318</c:v>
                </c:pt>
                <c:pt idx="323">
                  <c:v>319</c:v>
                </c:pt>
                <c:pt idx="324">
                  <c:v>320</c:v>
                </c:pt>
                <c:pt idx="325">
                  <c:v>321</c:v>
                </c:pt>
                <c:pt idx="326">
                  <c:v>322</c:v>
                </c:pt>
                <c:pt idx="327">
                  <c:v>323</c:v>
                </c:pt>
                <c:pt idx="328">
                  <c:v>324</c:v>
                </c:pt>
                <c:pt idx="329">
                  <c:v>325</c:v>
                </c:pt>
                <c:pt idx="330">
                  <c:v>326</c:v>
                </c:pt>
                <c:pt idx="331">
                  <c:v>327</c:v>
                </c:pt>
                <c:pt idx="332">
                  <c:v>328</c:v>
                </c:pt>
                <c:pt idx="333">
                  <c:v>329</c:v>
                </c:pt>
                <c:pt idx="334">
                  <c:v>330</c:v>
                </c:pt>
                <c:pt idx="335">
                  <c:v>331</c:v>
                </c:pt>
                <c:pt idx="336">
                  <c:v>332</c:v>
                </c:pt>
                <c:pt idx="337">
                  <c:v>333</c:v>
                </c:pt>
                <c:pt idx="338">
                  <c:v>334</c:v>
                </c:pt>
                <c:pt idx="339">
                  <c:v>335</c:v>
                </c:pt>
                <c:pt idx="340">
                  <c:v>336</c:v>
                </c:pt>
                <c:pt idx="341">
                  <c:v>337</c:v>
                </c:pt>
                <c:pt idx="342">
                  <c:v>338</c:v>
                </c:pt>
                <c:pt idx="343">
                  <c:v>339</c:v>
                </c:pt>
                <c:pt idx="344">
                  <c:v>340</c:v>
                </c:pt>
                <c:pt idx="345">
                  <c:v>341</c:v>
                </c:pt>
                <c:pt idx="346">
                  <c:v>342</c:v>
                </c:pt>
                <c:pt idx="347">
                  <c:v>343</c:v>
                </c:pt>
                <c:pt idx="348">
                  <c:v>344</c:v>
                </c:pt>
                <c:pt idx="349">
                  <c:v>345</c:v>
                </c:pt>
                <c:pt idx="350">
                  <c:v>346</c:v>
                </c:pt>
                <c:pt idx="351">
                  <c:v>347</c:v>
                </c:pt>
                <c:pt idx="352">
                  <c:v>348</c:v>
                </c:pt>
                <c:pt idx="353">
                  <c:v>349</c:v>
                </c:pt>
                <c:pt idx="354">
                  <c:v>350</c:v>
                </c:pt>
                <c:pt idx="355">
                  <c:v>351</c:v>
                </c:pt>
                <c:pt idx="356">
                  <c:v>352</c:v>
                </c:pt>
                <c:pt idx="357">
                  <c:v>353</c:v>
                </c:pt>
                <c:pt idx="358">
                  <c:v>354</c:v>
                </c:pt>
                <c:pt idx="359">
                  <c:v>355</c:v>
                </c:pt>
                <c:pt idx="360">
                  <c:v>356</c:v>
                </c:pt>
                <c:pt idx="361">
                  <c:v>357</c:v>
                </c:pt>
                <c:pt idx="362">
                  <c:v>358</c:v>
                </c:pt>
                <c:pt idx="363">
                  <c:v>359</c:v>
                </c:pt>
                <c:pt idx="364">
                  <c:v>360</c:v>
                </c:pt>
                <c:pt idx="365">
                  <c:v>360</c:v>
                </c:pt>
                <c:pt idx="366">
                  <c:v>360</c:v>
                </c:pt>
                <c:pt idx="367">
                  <c:v>361</c:v>
                </c:pt>
                <c:pt idx="368">
                  <c:v>362</c:v>
                </c:pt>
                <c:pt idx="369">
                  <c:v>363</c:v>
                </c:pt>
                <c:pt idx="370">
                  <c:v>364</c:v>
                </c:pt>
                <c:pt idx="371">
                  <c:v>365</c:v>
                </c:pt>
                <c:pt idx="372">
                  <c:v>366</c:v>
                </c:pt>
                <c:pt idx="373">
                  <c:v>367</c:v>
                </c:pt>
                <c:pt idx="374">
                  <c:v>368</c:v>
                </c:pt>
                <c:pt idx="375">
                  <c:v>369</c:v>
                </c:pt>
                <c:pt idx="376">
                  <c:v>370</c:v>
                </c:pt>
                <c:pt idx="377">
                  <c:v>371</c:v>
                </c:pt>
                <c:pt idx="378">
                  <c:v>372</c:v>
                </c:pt>
                <c:pt idx="379">
                  <c:v>373</c:v>
                </c:pt>
                <c:pt idx="380">
                  <c:v>374</c:v>
                </c:pt>
                <c:pt idx="381">
                  <c:v>375</c:v>
                </c:pt>
                <c:pt idx="382">
                  <c:v>376</c:v>
                </c:pt>
                <c:pt idx="383">
                  <c:v>377</c:v>
                </c:pt>
                <c:pt idx="384">
                  <c:v>378</c:v>
                </c:pt>
                <c:pt idx="385">
                  <c:v>379</c:v>
                </c:pt>
                <c:pt idx="386">
                  <c:v>380</c:v>
                </c:pt>
                <c:pt idx="387">
                  <c:v>381</c:v>
                </c:pt>
                <c:pt idx="388">
                  <c:v>382</c:v>
                </c:pt>
                <c:pt idx="389">
                  <c:v>383</c:v>
                </c:pt>
                <c:pt idx="390">
                  <c:v>384</c:v>
                </c:pt>
                <c:pt idx="391">
                  <c:v>385</c:v>
                </c:pt>
                <c:pt idx="392">
                  <c:v>386</c:v>
                </c:pt>
                <c:pt idx="393">
                  <c:v>387</c:v>
                </c:pt>
                <c:pt idx="394">
                  <c:v>388</c:v>
                </c:pt>
                <c:pt idx="395">
                  <c:v>389</c:v>
                </c:pt>
                <c:pt idx="396">
                  <c:v>390</c:v>
                </c:pt>
                <c:pt idx="397">
                  <c:v>391</c:v>
                </c:pt>
                <c:pt idx="398">
                  <c:v>391</c:v>
                </c:pt>
                <c:pt idx="399">
                  <c:v>391</c:v>
                </c:pt>
                <c:pt idx="400">
                  <c:v>392</c:v>
                </c:pt>
                <c:pt idx="401">
                  <c:v>393</c:v>
                </c:pt>
                <c:pt idx="402">
                  <c:v>394</c:v>
                </c:pt>
                <c:pt idx="403">
                  <c:v>395</c:v>
                </c:pt>
                <c:pt idx="404">
                  <c:v>396</c:v>
                </c:pt>
                <c:pt idx="405">
                  <c:v>397</c:v>
                </c:pt>
                <c:pt idx="406">
                  <c:v>398</c:v>
                </c:pt>
                <c:pt idx="407">
                  <c:v>399</c:v>
                </c:pt>
                <c:pt idx="408">
                  <c:v>400</c:v>
                </c:pt>
                <c:pt idx="409">
                  <c:v>401</c:v>
                </c:pt>
                <c:pt idx="410">
                  <c:v>402</c:v>
                </c:pt>
                <c:pt idx="411">
                  <c:v>403</c:v>
                </c:pt>
                <c:pt idx="412">
                  <c:v>404</c:v>
                </c:pt>
                <c:pt idx="413">
                  <c:v>405</c:v>
                </c:pt>
                <c:pt idx="414">
                  <c:v>406</c:v>
                </c:pt>
                <c:pt idx="415">
                  <c:v>407</c:v>
                </c:pt>
                <c:pt idx="416">
                  <c:v>408</c:v>
                </c:pt>
                <c:pt idx="417">
                  <c:v>409</c:v>
                </c:pt>
                <c:pt idx="418">
                  <c:v>410</c:v>
                </c:pt>
                <c:pt idx="419">
                  <c:v>411</c:v>
                </c:pt>
                <c:pt idx="420">
                  <c:v>412</c:v>
                </c:pt>
                <c:pt idx="421">
                  <c:v>413</c:v>
                </c:pt>
                <c:pt idx="422">
                  <c:v>414</c:v>
                </c:pt>
                <c:pt idx="423">
                  <c:v>415</c:v>
                </c:pt>
                <c:pt idx="424">
                  <c:v>416</c:v>
                </c:pt>
                <c:pt idx="425">
                  <c:v>417</c:v>
                </c:pt>
                <c:pt idx="426">
                  <c:v>418</c:v>
                </c:pt>
                <c:pt idx="427">
                  <c:v>419</c:v>
                </c:pt>
                <c:pt idx="428">
                  <c:v>420</c:v>
                </c:pt>
                <c:pt idx="429">
                  <c:v>421</c:v>
                </c:pt>
                <c:pt idx="430">
                  <c:v>422</c:v>
                </c:pt>
                <c:pt idx="431">
                  <c:v>423</c:v>
                </c:pt>
                <c:pt idx="432">
                  <c:v>424</c:v>
                </c:pt>
                <c:pt idx="433">
                  <c:v>425</c:v>
                </c:pt>
                <c:pt idx="434">
                  <c:v>426</c:v>
                </c:pt>
                <c:pt idx="435">
                  <c:v>427</c:v>
                </c:pt>
                <c:pt idx="436">
                  <c:v>428</c:v>
                </c:pt>
                <c:pt idx="437">
                  <c:v>429</c:v>
                </c:pt>
                <c:pt idx="438">
                  <c:v>430</c:v>
                </c:pt>
                <c:pt idx="439">
                  <c:v>431</c:v>
                </c:pt>
                <c:pt idx="440">
                  <c:v>432</c:v>
                </c:pt>
                <c:pt idx="441">
                  <c:v>433</c:v>
                </c:pt>
                <c:pt idx="442">
                  <c:v>434</c:v>
                </c:pt>
                <c:pt idx="443">
                  <c:v>435</c:v>
                </c:pt>
                <c:pt idx="444">
                  <c:v>436</c:v>
                </c:pt>
                <c:pt idx="445">
                  <c:v>437</c:v>
                </c:pt>
                <c:pt idx="446">
                  <c:v>438</c:v>
                </c:pt>
                <c:pt idx="447">
                  <c:v>439</c:v>
                </c:pt>
                <c:pt idx="448">
                  <c:v>440</c:v>
                </c:pt>
                <c:pt idx="449">
                  <c:v>441</c:v>
                </c:pt>
                <c:pt idx="450">
                  <c:v>442</c:v>
                </c:pt>
                <c:pt idx="451">
                  <c:v>443</c:v>
                </c:pt>
                <c:pt idx="452">
                  <c:v>444</c:v>
                </c:pt>
                <c:pt idx="453">
                  <c:v>445</c:v>
                </c:pt>
                <c:pt idx="454">
                  <c:v>446</c:v>
                </c:pt>
                <c:pt idx="455">
                  <c:v>447</c:v>
                </c:pt>
                <c:pt idx="456">
                  <c:v>448</c:v>
                </c:pt>
                <c:pt idx="457">
                  <c:v>449</c:v>
                </c:pt>
                <c:pt idx="458">
                  <c:v>450</c:v>
                </c:pt>
                <c:pt idx="459">
                  <c:v>451</c:v>
                </c:pt>
                <c:pt idx="460">
                  <c:v>452</c:v>
                </c:pt>
                <c:pt idx="461">
                  <c:v>453</c:v>
                </c:pt>
                <c:pt idx="462">
                  <c:v>454</c:v>
                </c:pt>
                <c:pt idx="463">
                  <c:v>455</c:v>
                </c:pt>
                <c:pt idx="464">
                  <c:v>456</c:v>
                </c:pt>
                <c:pt idx="465">
                  <c:v>457</c:v>
                </c:pt>
                <c:pt idx="466">
                  <c:v>458</c:v>
                </c:pt>
                <c:pt idx="467">
                  <c:v>459</c:v>
                </c:pt>
                <c:pt idx="468">
                  <c:v>460</c:v>
                </c:pt>
                <c:pt idx="469">
                  <c:v>461</c:v>
                </c:pt>
                <c:pt idx="470">
                  <c:v>462</c:v>
                </c:pt>
                <c:pt idx="471">
                  <c:v>463</c:v>
                </c:pt>
                <c:pt idx="472">
                  <c:v>464</c:v>
                </c:pt>
                <c:pt idx="473">
                  <c:v>465</c:v>
                </c:pt>
                <c:pt idx="474">
                  <c:v>466</c:v>
                </c:pt>
                <c:pt idx="475">
                  <c:v>467</c:v>
                </c:pt>
                <c:pt idx="476">
                  <c:v>468</c:v>
                </c:pt>
                <c:pt idx="477">
                  <c:v>469</c:v>
                </c:pt>
                <c:pt idx="478">
                  <c:v>470</c:v>
                </c:pt>
                <c:pt idx="479">
                  <c:v>471</c:v>
                </c:pt>
                <c:pt idx="480">
                  <c:v>472</c:v>
                </c:pt>
                <c:pt idx="481">
                  <c:v>473</c:v>
                </c:pt>
                <c:pt idx="482">
                  <c:v>474</c:v>
                </c:pt>
                <c:pt idx="483">
                  <c:v>475</c:v>
                </c:pt>
                <c:pt idx="484">
                  <c:v>476</c:v>
                </c:pt>
                <c:pt idx="485">
                  <c:v>477</c:v>
                </c:pt>
                <c:pt idx="486">
                  <c:v>478</c:v>
                </c:pt>
                <c:pt idx="487">
                  <c:v>479</c:v>
                </c:pt>
                <c:pt idx="488">
                  <c:v>480</c:v>
                </c:pt>
                <c:pt idx="489">
                  <c:v>481</c:v>
                </c:pt>
                <c:pt idx="490">
                  <c:v>482</c:v>
                </c:pt>
                <c:pt idx="491">
                  <c:v>483</c:v>
                </c:pt>
                <c:pt idx="492">
                  <c:v>484</c:v>
                </c:pt>
                <c:pt idx="493">
                  <c:v>485</c:v>
                </c:pt>
                <c:pt idx="494">
                  <c:v>486</c:v>
                </c:pt>
                <c:pt idx="495">
                  <c:v>487</c:v>
                </c:pt>
                <c:pt idx="496">
                  <c:v>488</c:v>
                </c:pt>
                <c:pt idx="497">
                  <c:v>489</c:v>
                </c:pt>
                <c:pt idx="498">
                  <c:v>490</c:v>
                </c:pt>
                <c:pt idx="499">
                  <c:v>491</c:v>
                </c:pt>
                <c:pt idx="500">
                  <c:v>492</c:v>
                </c:pt>
                <c:pt idx="501">
                  <c:v>493</c:v>
                </c:pt>
                <c:pt idx="502">
                  <c:v>494</c:v>
                </c:pt>
                <c:pt idx="503">
                  <c:v>495</c:v>
                </c:pt>
                <c:pt idx="504">
                  <c:v>496</c:v>
                </c:pt>
                <c:pt idx="505">
                  <c:v>497</c:v>
                </c:pt>
                <c:pt idx="506">
                  <c:v>498</c:v>
                </c:pt>
                <c:pt idx="507">
                  <c:v>499</c:v>
                </c:pt>
                <c:pt idx="508">
                  <c:v>500</c:v>
                </c:pt>
                <c:pt idx="509">
                  <c:v>501</c:v>
                </c:pt>
                <c:pt idx="510">
                  <c:v>502</c:v>
                </c:pt>
                <c:pt idx="511">
                  <c:v>503</c:v>
                </c:pt>
                <c:pt idx="512">
                  <c:v>504</c:v>
                </c:pt>
                <c:pt idx="513">
                  <c:v>505</c:v>
                </c:pt>
                <c:pt idx="514">
                  <c:v>506</c:v>
                </c:pt>
                <c:pt idx="515">
                  <c:v>507</c:v>
                </c:pt>
                <c:pt idx="516">
                  <c:v>508</c:v>
                </c:pt>
                <c:pt idx="517">
                  <c:v>509</c:v>
                </c:pt>
                <c:pt idx="518">
                  <c:v>510</c:v>
                </c:pt>
                <c:pt idx="519">
                  <c:v>511</c:v>
                </c:pt>
                <c:pt idx="520">
                  <c:v>512</c:v>
                </c:pt>
                <c:pt idx="521">
                  <c:v>513</c:v>
                </c:pt>
                <c:pt idx="522">
                  <c:v>514</c:v>
                </c:pt>
                <c:pt idx="523">
                  <c:v>515</c:v>
                </c:pt>
                <c:pt idx="524">
                  <c:v>516</c:v>
                </c:pt>
                <c:pt idx="525">
                  <c:v>517</c:v>
                </c:pt>
                <c:pt idx="526">
                  <c:v>518</c:v>
                </c:pt>
                <c:pt idx="527">
                  <c:v>519</c:v>
                </c:pt>
                <c:pt idx="528">
                  <c:v>520</c:v>
                </c:pt>
                <c:pt idx="529">
                  <c:v>521</c:v>
                </c:pt>
                <c:pt idx="530">
                  <c:v>522</c:v>
                </c:pt>
                <c:pt idx="531">
                  <c:v>523</c:v>
                </c:pt>
                <c:pt idx="532">
                  <c:v>524</c:v>
                </c:pt>
                <c:pt idx="533">
                  <c:v>525</c:v>
                </c:pt>
                <c:pt idx="534">
                  <c:v>526</c:v>
                </c:pt>
                <c:pt idx="535">
                  <c:v>527</c:v>
                </c:pt>
                <c:pt idx="536">
                  <c:v>528</c:v>
                </c:pt>
                <c:pt idx="537">
                  <c:v>529</c:v>
                </c:pt>
                <c:pt idx="538">
                  <c:v>530</c:v>
                </c:pt>
                <c:pt idx="539">
                  <c:v>531</c:v>
                </c:pt>
                <c:pt idx="540">
                  <c:v>532</c:v>
                </c:pt>
                <c:pt idx="541">
                  <c:v>533</c:v>
                </c:pt>
                <c:pt idx="542">
                  <c:v>534</c:v>
                </c:pt>
                <c:pt idx="543">
                  <c:v>535</c:v>
                </c:pt>
                <c:pt idx="544">
                  <c:v>536</c:v>
                </c:pt>
                <c:pt idx="545">
                  <c:v>537</c:v>
                </c:pt>
                <c:pt idx="546">
                  <c:v>538</c:v>
                </c:pt>
                <c:pt idx="547">
                  <c:v>539</c:v>
                </c:pt>
                <c:pt idx="548">
                  <c:v>540</c:v>
                </c:pt>
                <c:pt idx="549">
                  <c:v>541</c:v>
                </c:pt>
                <c:pt idx="550">
                  <c:v>542</c:v>
                </c:pt>
                <c:pt idx="551">
                  <c:v>543</c:v>
                </c:pt>
                <c:pt idx="552">
                  <c:v>544</c:v>
                </c:pt>
                <c:pt idx="553">
                  <c:v>545</c:v>
                </c:pt>
                <c:pt idx="554">
                  <c:v>546</c:v>
                </c:pt>
                <c:pt idx="555">
                  <c:v>547</c:v>
                </c:pt>
                <c:pt idx="556">
                  <c:v>548</c:v>
                </c:pt>
                <c:pt idx="557">
                  <c:v>549</c:v>
                </c:pt>
                <c:pt idx="558">
                  <c:v>550</c:v>
                </c:pt>
                <c:pt idx="559">
                  <c:v>551</c:v>
                </c:pt>
                <c:pt idx="560">
                  <c:v>552</c:v>
                </c:pt>
                <c:pt idx="561">
                  <c:v>553</c:v>
                </c:pt>
                <c:pt idx="562">
                  <c:v>554</c:v>
                </c:pt>
                <c:pt idx="563">
                  <c:v>555</c:v>
                </c:pt>
                <c:pt idx="564">
                  <c:v>556</c:v>
                </c:pt>
                <c:pt idx="565">
                  <c:v>557</c:v>
                </c:pt>
                <c:pt idx="566">
                  <c:v>558</c:v>
                </c:pt>
                <c:pt idx="567">
                  <c:v>559</c:v>
                </c:pt>
                <c:pt idx="568">
                  <c:v>560</c:v>
                </c:pt>
                <c:pt idx="569">
                  <c:v>561</c:v>
                </c:pt>
                <c:pt idx="570">
                  <c:v>562</c:v>
                </c:pt>
                <c:pt idx="571">
                  <c:v>563</c:v>
                </c:pt>
                <c:pt idx="572">
                  <c:v>564</c:v>
                </c:pt>
                <c:pt idx="573">
                  <c:v>565</c:v>
                </c:pt>
                <c:pt idx="574">
                  <c:v>566</c:v>
                </c:pt>
                <c:pt idx="575">
                  <c:v>567</c:v>
                </c:pt>
                <c:pt idx="576">
                  <c:v>568</c:v>
                </c:pt>
                <c:pt idx="577">
                  <c:v>569</c:v>
                </c:pt>
                <c:pt idx="578">
                  <c:v>570</c:v>
                </c:pt>
                <c:pt idx="579">
                  <c:v>571</c:v>
                </c:pt>
                <c:pt idx="580">
                  <c:v>572</c:v>
                </c:pt>
                <c:pt idx="581">
                  <c:v>573</c:v>
                </c:pt>
                <c:pt idx="582">
                  <c:v>574</c:v>
                </c:pt>
                <c:pt idx="583">
                  <c:v>575</c:v>
                </c:pt>
                <c:pt idx="584">
                  <c:v>576</c:v>
                </c:pt>
                <c:pt idx="585">
                  <c:v>577</c:v>
                </c:pt>
                <c:pt idx="586">
                  <c:v>578</c:v>
                </c:pt>
                <c:pt idx="587">
                  <c:v>579</c:v>
                </c:pt>
                <c:pt idx="588">
                  <c:v>580</c:v>
                </c:pt>
                <c:pt idx="589">
                  <c:v>581</c:v>
                </c:pt>
                <c:pt idx="590">
                  <c:v>582</c:v>
                </c:pt>
                <c:pt idx="591">
                  <c:v>583</c:v>
                </c:pt>
                <c:pt idx="592">
                  <c:v>584</c:v>
                </c:pt>
                <c:pt idx="593">
                  <c:v>585</c:v>
                </c:pt>
                <c:pt idx="594">
                  <c:v>586</c:v>
                </c:pt>
                <c:pt idx="595">
                  <c:v>587</c:v>
                </c:pt>
                <c:pt idx="596">
                  <c:v>588</c:v>
                </c:pt>
                <c:pt idx="597">
                  <c:v>589</c:v>
                </c:pt>
                <c:pt idx="598">
                  <c:v>590</c:v>
                </c:pt>
                <c:pt idx="599">
                  <c:v>591</c:v>
                </c:pt>
                <c:pt idx="600">
                  <c:v>592</c:v>
                </c:pt>
                <c:pt idx="601">
                  <c:v>593</c:v>
                </c:pt>
                <c:pt idx="602">
                  <c:v>594</c:v>
                </c:pt>
                <c:pt idx="603">
                  <c:v>595</c:v>
                </c:pt>
                <c:pt idx="604">
                  <c:v>596</c:v>
                </c:pt>
                <c:pt idx="605">
                  <c:v>597</c:v>
                </c:pt>
                <c:pt idx="606">
                  <c:v>598</c:v>
                </c:pt>
                <c:pt idx="607">
                  <c:v>599</c:v>
                </c:pt>
                <c:pt idx="608">
                  <c:v>600</c:v>
                </c:pt>
                <c:pt idx="609">
                  <c:v>601</c:v>
                </c:pt>
                <c:pt idx="610">
                  <c:v>602</c:v>
                </c:pt>
                <c:pt idx="611">
                  <c:v>603</c:v>
                </c:pt>
                <c:pt idx="612">
                  <c:v>604</c:v>
                </c:pt>
                <c:pt idx="613">
                  <c:v>605</c:v>
                </c:pt>
                <c:pt idx="614">
                  <c:v>606</c:v>
                </c:pt>
                <c:pt idx="615">
                  <c:v>607</c:v>
                </c:pt>
                <c:pt idx="616">
                  <c:v>608</c:v>
                </c:pt>
                <c:pt idx="617">
                  <c:v>609</c:v>
                </c:pt>
              </c:numCache>
            </c:numRef>
          </c:xVal>
          <c:yVal>
            <c:numRef>
              <c:f>'Data-Reusability, Launch'!$T$27:$T$644</c:f>
              <c:numCache>
                <c:formatCode>0</c:formatCode>
                <c:ptCount val="6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1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1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1</c:v>
                </c:pt>
                <c:pt idx="53">
                  <c:v>1</c:v>
                </c:pt>
                <c:pt idx="54">
                  <c:v>2</c:v>
                </c:pt>
                <c:pt idx="55">
                  <c:v>0</c:v>
                </c:pt>
                <c:pt idx="56">
                  <c:v>0</c:v>
                </c:pt>
                <c:pt idx="57">
                  <c:v>1</c:v>
                </c:pt>
                <c:pt idx="58">
                  <c:v>2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2</c:v>
                </c:pt>
                <c:pt idx="65">
                  <c:v>1</c:v>
                </c:pt>
                <c:pt idx="66">
                  <c:v>1</c:v>
                </c:pt>
                <c:pt idx="67">
                  <c:v>0</c:v>
                </c:pt>
                <c:pt idx="68">
                  <c:v>1</c:v>
                </c:pt>
                <c:pt idx="69">
                  <c:v>1</c:v>
                </c:pt>
                <c:pt idx="70">
                  <c:v>2</c:v>
                </c:pt>
                <c:pt idx="71">
                  <c:v>3</c:v>
                </c:pt>
                <c:pt idx="72">
                  <c:v>0</c:v>
                </c:pt>
                <c:pt idx="73">
                  <c:v>2</c:v>
                </c:pt>
                <c:pt idx="74">
                  <c:v>3</c:v>
                </c:pt>
                <c:pt idx="75">
                  <c:v>3</c:v>
                </c:pt>
                <c:pt idx="76">
                  <c:v>2</c:v>
                </c:pt>
                <c:pt idx="77">
                  <c:v>3</c:v>
                </c:pt>
                <c:pt idx="78">
                  <c:v>2</c:v>
                </c:pt>
                <c:pt idx="79">
                  <c:v>4</c:v>
                </c:pt>
                <c:pt idx="80">
                  <c:v>3</c:v>
                </c:pt>
                <c:pt idx="81">
                  <c:v>0</c:v>
                </c:pt>
                <c:pt idx="82">
                  <c:v>4</c:v>
                </c:pt>
                <c:pt idx="83">
                  <c:v>2</c:v>
                </c:pt>
                <c:pt idx="84">
                  <c:v>0</c:v>
                </c:pt>
                <c:pt idx="85">
                  <c:v>1</c:v>
                </c:pt>
                <c:pt idx="86">
                  <c:v>4</c:v>
                </c:pt>
                <c:pt idx="87">
                  <c:v>5</c:v>
                </c:pt>
                <c:pt idx="88">
                  <c:v>3</c:v>
                </c:pt>
                <c:pt idx="89">
                  <c:v>1</c:v>
                </c:pt>
                <c:pt idx="90">
                  <c:v>2</c:v>
                </c:pt>
                <c:pt idx="91">
                  <c:v>5</c:v>
                </c:pt>
                <c:pt idx="92">
                  <c:v>2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6</c:v>
                </c:pt>
                <c:pt idx="97">
                  <c:v>3</c:v>
                </c:pt>
                <c:pt idx="98">
                  <c:v>6</c:v>
                </c:pt>
                <c:pt idx="99">
                  <c:v>4</c:v>
                </c:pt>
                <c:pt idx="100">
                  <c:v>3</c:v>
                </c:pt>
                <c:pt idx="101">
                  <c:v>7</c:v>
                </c:pt>
                <c:pt idx="102">
                  <c:v>4</c:v>
                </c:pt>
                <c:pt idx="103">
                  <c:v>4</c:v>
                </c:pt>
                <c:pt idx="104">
                  <c:v>5</c:v>
                </c:pt>
                <c:pt idx="105">
                  <c:v>7</c:v>
                </c:pt>
                <c:pt idx="106">
                  <c:v>5</c:v>
                </c:pt>
                <c:pt idx="107">
                  <c:v>8</c:v>
                </c:pt>
                <c:pt idx="108">
                  <c:v>5</c:v>
                </c:pt>
                <c:pt idx="109">
                  <c:v>6</c:v>
                </c:pt>
                <c:pt idx="110">
                  <c:v>1</c:v>
                </c:pt>
                <c:pt idx="111">
                  <c:v>6</c:v>
                </c:pt>
                <c:pt idx="112">
                  <c:v>8</c:v>
                </c:pt>
                <c:pt idx="113">
                  <c:v>9</c:v>
                </c:pt>
                <c:pt idx="114">
                  <c:v>7</c:v>
                </c:pt>
                <c:pt idx="115">
                  <c:v>1</c:v>
                </c:pt>
                <c:pt idx="116">
                  <c:v>0</c:v>
                </c:pt>
                <c:pt idx="117">
                  <c:v>2</c:v>
                </c:pt>
                <c:pt idx="118">
                  <c:v>1</c:v>
                </c:pt>
                <c:pt idx="119">
                  <c:v>7</c:v>
                </c:pt>
                <c:pt idx="120">
                  <c:v>3</c:v>
                </c:pt>
                <c:pt idx="121">
                  <c:v>9</c:v>
                </c:pt>
                <c:pt idx="122">
                  <c:v>2</c:v>
                </c:pt>
                <c:pt idx="123">
                  <c:v>1</c:v>
                </c:pt>
                <c:pt idx="124">
                  <c:v>8</c:v>
                </c:pt>
                <c:pt idx="125">
                  <c:v>2</c:v>
                </c:pt>
                <c:pt idx="126">
                  <c:v>8</c:v>
                </c:pt>
                <c:pt idx="127">
                  <c:v>4</c:v>
                </c:pt>
                <c:pt idx="128">
                  <c:v>10</c:v>
                </c:pt>
                <c:pt idx="129">
                  <c:v>2</c:v>
                </c:pt>
                <c:pt idx="130">
                  <c:v>0</c:v>
                </c:pt>
                <c:pt idx="131">
                  <c:v>3</c:v>
                </c:pt>
                <c:pt idx="132">
                  <c:v>9</c:v>
                </c:pt>
                <c:pt idx="133">
                  <c:v>9</c:v>
                </c:pt>
                <c:pt idx="134">
                  <c:v>2</c:v>
                </c:pt>
                <c:pt idx="135">
                  <c:v>0</c:v>
                </c:pt>
                <c:pt idx="136">
                  <c:v>5</c:v>
                </c:pt>
                <c:pt idx="137">
                  <c:v>10</c:v>
                </c:pt>
                <c:pt idx="138">
                  <c:v>3</c:v>
                </c:pt>
                <c:pt idx="139">
                  <c:v>10</c:v>
                </c:pt>
                <c:pt idx="140">
                  <c:v>3</c:v>
                </c:pt>
                <c:pt idx="141">
                  <c:v>11</c:v>
                </c:pt>
                <c:pt idx="142">
                  <c:v>6</c:v>
                </c:pt>
                <c:pt idx="143">
                  <c:v>4</c:v>
                </c:pt>
                <c:pt idx="144">
                  <c:v>1</c:v>
                </c:pt>
                <c:pt idx="145">
                  <c:v>11</c:v>
                </c:pt>
                <c:pt idx="146">
                  <c:v>3</c:v>
                </c:pt>
                <c:pt idx="147">
                  <c:v>5</c:v>
                </c:pt>
                <c:pt idx="148">
                  <c:v>11</c:v>
                </c:pt>
                <c:pt idx="149">
                  <c:v>4</c:v>
                </c:pt>
                <c:pt idx="150">
                  <c:v>0</c:v>
                </c:pt>
                <c:pt idx="151">
                  <c:v>4</c:v>
                </c:pt>
                <c:pt idx="152">
                  <c:v>7</c:v>
                </c:pt>
                <c:pt idx="153">
                  <c:v>6</c:v>
                </c:pt>
                <c:pt idx="154">
                  <c:v>12</c:v>
                </c:pt>
                <c:pt idx="155">
                  <c:v>2</c:v>
                </c:pt>
                <c:pt idx="156">
                  <c:v>8</c:v>
                </c:pt>
                <c:pt idx="157">
                  <c:v>1</c:v>
                </c:pt>
                <c:pt idx="158">
                  <c:v>12</c:v>
                </c:pt>
                <c:pt idx="159">
                  <c:v>5</c:v>
                </c:pt>
                <c:pt idx="160">
                  <c:v>4</c:v>
                </c:pt>
                <c:pt idx="161">
                  <c:v>12</c:v>
                </c:pt>
                <c:pt idx="162">
                  <c:v>3</c:v>
                </c:pt>
                <c:pt idx="163">
                  <c:v>7</c:v>
                </c:pt>
                <c:pt idx="164">
                  <c:v>5</c:v>
                </c:pt>
                <c:pt idx="165">
                  <c:v>2</c:v>
                </c:pt>
                <c:pt idx="166">
                  <c:v>9</c:v>
                </c:pt>
                <c:pt idx="167">
                  <c:v>8</c:v>
                </c:pt>
                <c:pt idx="168">
                  <c:v>1</c:v>
                </c:pt>
                <c:pt idx="169">
                  <c:v>6</c:v>
                </c:pt>
                <c:pt idx="170">
                  <c:v>6</c:v>
                </c:pt>
                <c:pt idx="171">
                  <c:v>13</c:v>
                </c:pt>
                <c:pt idx="172">
                  <c:v>5</c:v>
                </c:pt>
                <c:pt idx="173">
                  <c:v>3</c:v>
                </c:pt>
                <c:pt idx="174">
                  <c:v>0</c:v>
                </c:pt>
                <c:pt idx="175">
                  <c:v>4</c:v>
                </c:pt>
                <c:pt idx="176">
                  <c:v>13</c:v>
                </c:pt>
                <c:pt idx="177">
                  <c:v>2</c:v>
                </c:pt>
                <c:pt idx="178">
                  <c:v>9</c:v>
                </c:pt>
                <c:pt idx="179">
                  <c:v>7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6</c:v>
                </c:pt>
                <c:pt idx="184">
                  <c:v>13</c:v>
                </c:pt>
                <c:pt idx="185">
                  <c:v>10</c:v>
                </c:pt>
                <c:pt idx="186">
                  <c:v>0</c:v>
                </c:pt>
                <c:pt idx="187">
                  <c:v>3</c:v>
                </c:pt>
                <c:pt idx="188">
                  <c:v>4</c:v>
                </c:pt>
                <c:pt idx="189">
                  <c:v>5</c:v>
                </c:pt>
                <c:pt idx="190">
                  <c:v>7</c:v>
                </c:pt>
                <c:pt idx="191">
                  <c:v>14</c:v>
                </c:pt>
                <c:pt idx="192">
                  <c:v>10</c:v>
                </c:pt>
                <c:pt idx="193">
                  <c:v>10</c:v>
                </c:pt>
                <c:pt idx="194">
                  <c:v>14</c:v>
                </c:pt>
                <c:pt idx="195">
                  <c:v>1</c:v>
                </c:pt>
                <c:pt idx="196">
                  <c:v>1</c:v>
                </c:pt>
                <c:pt idx="197">
                  <c:v>0</c:v>
                </c:pt>
                <c:pt idx="198">
                  <c:v>1</c:v>
                </c:pt>
                <c:pt idx="199">
                  <c:v>1</c:v>
                </c:pt>
                <c:pt idx="200">
                  <c:v>0</c:v>
                </c:pt>
                <c:pt idx="201">
                  <c:v>8</c:v>
                </c:pt>
                <c:pt idx="202">
                  <c:v>6</c:v>
                </c:pt>
                <c:pt idx="203">
                  <c:v>4</c:v>
                </c:pt>
                <c:pt idx="204">
                  <c:v>5</c:v>
                </c:pt>
                <c:pt idx="205">
                  <c:v>11</c:v>
                </c:pt>
                <c:pt idx="206">
                  <c:v>8</c:v>
                </c:pt>
                <c:pt idx="207">
                  <c:v>2</c:v>
                </c:pt>
                <c:pt idx="208">
                  <c:v>2</c:v>
                </c:pt>
                <c:pt idx="209">
                  <c:v>0</c:v>
                </c:pt>
                <c:pt idx="210">
                  <c:v>11</c:v>
                </c:pt>
                <c:pt idx="211">
                  <c:v>12</c:v>
                </c:pt>
                <c:pt idx="212">
                  <c:v>6</c:v>
                </c:pt>
                <c:pt idx="213">
                  <c:v>7</c:v>
                </c:pt>
                <c:pt idx="214">
                  <c:v>5</c:v>
                </c:pt>
                <c:pt idx="215">
                  <c:v>9</c:v>
                </c:pt>
                <c:pt idx="216">
                  <c:v>3</c:v>
                </c:pt>
                <c:pt idx="217">
                  <c:v>1</c:v>
                </c:pt>
                <c:pt idx="218">
                  <c:v>3</c:v>
                </c:pt>
                <c:pt idx="219">
                  <c:v>9</c:v>
                </c:pt>
                <c:pt idx="220">
                  <c:v>7</c:v>
                </c:pt>
                <c:pt idx="221">
                  <c:v>12</c:v>
                </c:pt>
                <c:pt idx="222">
                  <c:v>1</c:v>
                </c:pt>
                <c:pt idx="223">
                  <c:v>7</c:v>
                </c:pt>
                <c:pt idx="224">
                  <c:v>0</c:v>
                </c:pt>
                <c:pt idx="225">
                  <c:v>2</c:v>
                </c:pt>
                <c:pt idx="226">
                  <c:v>6</c:v>
                </c:pt>
                <c:pt idx="227">
                  <c:v>2</c:v>
                </c:pt>
                <c:pt idx="228">
                  <c:v>10</c:v>
                </c:pt>
                <c:pt idx="229">
                  <c:v>4</c:v>
                </c:pt>
                <c:pt idx="230">
                  <c:v>10</c:v>
                </c:pt>
                <c:pt idx="231">
                  <c:v>0</c:v>
                </c:pt>
                <c:pt idx="232">
                  <c:v>13</c:v>
                </c:pt>
                <c:pt idx="233">
                  <c:v>13</c:v>
                </c:pt>
                <c:pt idx="234">
                  <c:v>2</c:v>
                </c:pt>
                <c:pt idx="235">
                  <c:v>4</c:v>
                </c:pt>
                <c:pt idx="236">
                  <c:v>8</c:v>
                </c:pt>
                <c:pt idx="237">
                  <c:v>8</c:v>
                </c:pt>
                <c:pt idx="238">
                  <c:v>11</c:v>
                </c:pt>
                <c:pt idx="239">
                  <c:v>3</c:v>
                </c:pt>
                <c:pt idx="240">
                  <c:v>7</c:v>
                </c:pt>
                <c:pt idx="241">
                  <c:v>1</c:v>
                </c:pt>
                <c:pt idx="242">
                  <c:v>11</c:v>
                </c:pt>
                <c:pt idx="243">
                  <c:v>15</c:v>
                </c:pt>
                <c:pt idx="244">
                  <c:v>15</c:v>
                </c:pt>
                <c:pt idx="245">
                  <c:v>9</c:v>
                </c:pt>
                <c:pt idx="246">
                  <c:v>5</c:v>
                </c:pt>
                <c:pt idx="247">
                  <c:v>14</c:v>
                </c:pt>
                <c:pt idx="248">
                  <c:v>2</c:v>
                </c:pt>
                <c:pt idx="249">
                  <c:v>0</c:v>
                </c:pt>
                <c:pt idx="250">
                  <c:v>2</c:v>
                </c:pt>
                <c:pt idx="251">
                  <c:v>5</c:v>
                </c:pt>
                <c:pt idx="252">
                  <c:v>3</c:v>
                </c:pt>
                <c:pt idx="253">
                  <c:v>4</c:v>
                </c:pt>
                <c:pt idx="254">
                  <c:v>8</c:v>
                </c:pt>
                <c:pt idx="255">
                  <c:v>12</c:v>
                </c:pt>
                <c:pt idx="256">
                  <c:v>14</c:v>
                </c:pt>
                <c:pt idx="257">
                  <c:v>0</c:v>
                </c:pt>
                <c:pt idx="258">
                  <c:v>2</c:v>
                </c:pt>
                <c:pt idx="259">
                  <c:v>6</c:v>
                </c:pt>
                <c:pt idx="260">
                  <c:v>12</c:v>
                </c:pt>
                <c:pt idx="261">
                  <c:v>9</c:v>
                </c:pt>
                <c:pt idx="262">
                  <c:v>6</c:v>
                </c:pt>
                <c:pt idx="263">
                  <c:v>10</c:v>
                </c:pt>
                <c:pt idx="264">
                  <c:v>4</c:v>
                </c:pt>
                <c:pt idx="265">
                  <c:v>16</c:v>
                </c:pt>
                <c:pt idx="266">
                  <c:v>16</c:v>
                </c:pt>
                <c:pt idx="267">
                  <c:v>5</c:v>
                </c:pt>
                <c:pt idx="268">
                  <c:v>9</c:v>
                </c:pt>
                <c:pt idx="269">
                  <c:v>7</c:v>
                </c:pt>
                <c:pt idx="270">
                  <c:v>13</c:v>
                </c:pt>
                <c:pt idx="271">
                  <c:v>3</c:v>
                </c:pt>
                <c:pt idx="272">
                  <c:v>0</c:v>
                </c:pt>
                <c:pt idx="273">
                  <c:v>3</c:v>
                </c:pt>
                <c:pt idx="274">
                  <c:v>13</c:v>
                </c:pt>
                <c:pt idx="275">
                  <c:v>15</c:v>
                </c:pt>
                <c:pt idx="276">
                  <c:v>15</c:v>
                </c:pt>
                <c:pt idx="277">
                  <c:v>3</c:v>
                </c:pt>
                <c:pt idx="278" formatCode="General">
                  <c:v>6</c:v>
                </c:pt>
                <c:pt idx="279" formatCode="General">
                  <c:v>7</c:v>
                </c:pt>
                <c:pt idx="280" formatCode="General">
                  <c:v>17</c:v>
                </c:pt>
                <c:pt idx="281" formatCode="General">
                  <c:v>10</c:v>
                </c:pt>
                <c:pt idx="282" formatCode="General">
                  <c:v>1</c:v>
                </c:pt>
                <c:pt idx="283" formatCode="General">
                  <c:v>11</c:v>
                </c:pt>
                <c:pt idx="284" formatCode="General">
                  <c:v>8</c:v>
                </c:pt>
                <c:pt idx="285" formatCode="General">
                  <c:v>10</c:v>
                </c:pt>
                <c:pt idx="286" formatCode="General">
                  <c:v>14</c:v>
                </c:pt>
                <c:pt idx="287" formatCode="General">
                  <c:v>14</c:v>
                </c:pt>
                <c:pt idx="288" formatCode="General">
                  <c:v>16</c:v>
                </c:pt>
                <c:pt idx="289" formatCode="General">
                  <c:v>16</c:v>
                </c:pt>
                <c:pt idx="290" formatCode="General">
                  <c:v>5</c:v>
                </c:pt>
                <c:pt idx="291" formatCode="General">
                  <c:v>8</c:v>
                </c:pt>
                <c:pt idx="292" formatCode="General">
                  <c:v>12</c:v>
                </c:pt>
                <c:pt idx="293" formatCode="General">
                  <c:v>2</c:v>
                </c:pt>
                <c:pt idx="294" formatCode="General">
                  <c:v>18</c:v>
                </c:pt>
                <c:pt idx="295" formatCode="General">
                  <c:v>7</c:v>
                </c:pt>
                <c:pt idx="296" formatCode="General">
                  <c:v>4</c:v>
                </c:pt>
                <c:pt idx="297" formatCode="General">
                  <c:v>0</c:v>
                </c:pt>
                <c:pt idx="298" formatCode="General">
                  <c:v>4</c:v>
                </c:pt>
                <c:pt idx="299" formatCode="General">
                  <c:v>11</c:v>
                </c:pt>
                <c:pt idx="300" formatCode="General">
                  <c:v>0</c:v>
                </c:pt>
                <c:pt idx="301" formatCode="General">
                  <c:v>9</c:v>
                </c:pt>
                <c:pt idx="302" formatCode="General">
                  <c:v>15</c:v>
                </c:pt>
                <c:pt idx="303" formatCode="General">
                  <c:v>17</c:v>
                </c:pt>
                <c:pt idx="304" formatCode="General">
                  <c:v>11</c:v>
                </c:pt>
                <c:pt idx="305" formatCode="General">
                  <c:v>4</c:v>
                </c:pt>
                <c:pt idx="306" formatCode="General">
                  <c:v>15</c:v>
                </c:pt>
                <c:pt idx="307" formatCode="General">
                  <c:v>17</c:v>
                </c:pt>
                <c:pt idx="308" formatCode="General">
                  <c:v>8</c:v>
                </c:pt>
                <c:pt idx="309" formatCode="General">
                  <c:v>9</c:v>
                </c:pt>
                <c:pt idx="310" formatCode="General">
                  <c:v>3</c:v>
                </c:pt>
                <c:pt idx="311" formatCode="General">
                  <c:v>13</c:v>
                </c:pt>
                <c:pt idx="312" formatCode="General">
                  <c:v>6</c:v>
                </c:pt>
                <c:pt idx="313" formatCode="General">
                  <c:v>17</c:v>
                </c:pt>
                <c:pt idx="314" formatCode="General">
                  <c:v>1</c:v>
                </c:pt>
                <c:pt idx="315" formatCode="General">
                  <c:v>16</c:v>
                </c:pt>
                <c:pt idx="316" formatCode="General">
                  <c:v>18</c:v>
                </c:pt>
                <c:pt idx="317" formatCode="General">
                  <c:v>12</c:v>
                </c:pt>
                <c:pt idx="318" formatCode="General">
                  <c:v>10</c:v>
                </c:pt>
                <c:pt idx="319" formatCode="General">
                  <c:v>0</c:v>
                </c:pt>
                <c:pt idx="320" formatCode="General">
                  <c:v>4</c:v>
                </c:pt>
                <c:pt idx="321" formatCode="General">
                  <c:v>12</c:v>
                </c:pt>
                <c:pt idx="322" formatCode="General">
                  <c:v>10</c:v>
                </c:pt>
                <c:pt idx="323" formatCode="General">
                  <c:v>16</c:v>
                </c:pt>
                <c:pt idx="324" formatCode="General">
                  <c:v>18</c:v>
                </c:pt>
                <c:pt idx="325" formatCode="General">
                  <c:v>9</c:v>
                </c:pt>
                <c:pt idx="326" formatCode="General">
                  <c:v>5</c:v>
                </c:pt>
                <c:pt idx="327" formatCode="General">
                  <c:v>18</c:v>
                </c:pt>
                <c:pt idx="328" formatCode="General">
                  <c:v>7</c:v>
                </c:pt>
                <c:pt idx="329" formatCode="General">
                  <c:v>11</c:v>
                </c:pt>
                <c:pt idx="330" formatCode="General">
                  <c:v>17</c:v>
                </c:pt>
                <c:pt idx="331" formatCode="General">
                  <c:v>14</c:v>
                </c:pt>
                <c:pt idx="332" formatCode="General">
                  <c:v>13</c:v>
                </c:pt>
                <c:pt idx="333" formatCode="General">
                  <c:v>5</c:v>
                </c:pt>
                <c:pt idx="334" formatCode="General">
                  <c:v>13</c:v>
                </c:pt>
                <c:pt idx="335" formatCode="General">
                  <c:v>1</c:v>
                </c:pt>
                <c:pt idx="336" formatCode="General">
                  <c:v>2</c:v>
                </c:pt>
                <c:pt idx="337" formatCode="General">
                  <c:v>19</c:v>
                </c:pt>
                <c:pt idx="338" formatCode="General">
                  <c:v>11</c:v>
                </c:pt>
                <c:pt idx="339" formatCode="General">
                  <c:v>6</c:v>
                </c:pt>
                <c:pt idx="340" formatCode="General">
                  <c:v>8</c:v>
                </c:pt>
                <c:pt idx="341" formatCode="General">
                  <c:v>19</c:v>
                </c:pt>
                <c:pt idx="342" formatCode="General">
                  <c:v>12</c:v>
                </c:pt>
                <c:pt idx="343" formatCode="General">
                  <c:v>19</c:v>
                </c:pt>
                <c:pt idx="344" formatCode="General">
                  <c:v>18</c:v>
                </c:pt>
                <c:pt idx="345" formatCode="General">
                  <c:v>14</c:v>
                </c:pt>
                <c:pt idx="346" formatCode="General">
                  <c:v>2</c:v>
                </c:pt>
                <c:pt idx="347" formatCode="General">
                  <c:v>3</c:v>
                </c:pt>
                <c:pt idx="348" formatCode="General">
                  <c:v>14</c:v>
                </c:pt>
                <c:pt idx="349" formatCode="General">
                  <c:v>17</c:v>
                </c:pt>
                <c:pt idx="350" formatCode="General">
                  <c:v>20</c:v>
                </c:pt>
                <c:pt idx="351" formatCode="General">
                  <c:v>15</c:v>
                </c:pt>
                <c:pt idx="352" formatCode="General">
                  <c:v>7</c:v>
                </c:pt>
                <c:pt idx="353" formatCode="General">
                  <c:v>12</c:v>
                </c:pt>
                <c:pt idx="354" formatCode="General">
                  <c:v>9</c:v>
                </c:pt>
                <c:pt idx="355" formatCode="General">
                  <c:v>6</c:v>
                </c:pt>
                <c:pt idx="356" formatCode="General">
                  <c:v>13</c:v>
                </c:pt>
                <c:pt idx="357" formatCode="General">
                  <c:v>19</c:v>
                </c:pt>
                <c:pt idx="358" formatCode="General">
                  <c:v>15</c:v>
                </c:pt>
                <c:pt idx="359" formatCode="General">
                  <c:v>20</c:v>
                </c:pt>
                <c:pt idx="360" formatCode="General">
                  <c:v>4</c:v>
                </c:pt>
                <c:pt idx="361" formatCode="General">
                  <c:v>8</c:v>
                </c:pt>
                <c:pt idx="362" formatCode="General">
                  <c:v>10</c:v>
                </c:pt>
                <c:pt idx="363" formatCode="General">
                  <c:v>10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21</c:v>
                </c:pt>
                <c:pt idx="368" formatCode="General">
                  <c:v>7</c:v>
                </c:pt>
                <c:pt idx="369" formatCode="General">
                  <c:v>15</c:v>
                </c:pt>
                <c:pt idx="370" formatCode="General">
                  <c:v>14</c:v>
                </c:pt>
                <c:pt idx="371" formatCode="General">
                  <c:v>18</c:v>
                </c:pt>
                <c:pt idx="372" formatCode="General">
                  <c:v>16</c:v>
                </c:pt>
                <c:pt idx="373" formatCode="General">
                  <c:v>13</c:v>
                </c:pt>
                <c:pt idx="374" formatCode="General">
                  <c:v>16</c:v>
                </c:pt>
                <c:pt idx="375" formatCode="General">
                  <c:v>11</c:v>
                </c:pt>
                <c:pt idx="376" formatCode="General">
                  <c:v>5</c:v>
                </c:pt>
                <c:pt idx="377" formatCode="General">
                  <c:v>9</c:v>
                </c:pt>
                <c:pt idx="383" formatCode="General">
                  <c:v>0</c:v>
                </c:pt>
                <c:pt idx="384" formatCode="General">
                  <c:v>22</c:v>
                </c:pt>
                <c:pt idx="385" formatCode="General">
                  <c:v>17</c:v>
                </c:pt>
                <c:pt idx="386" formatCode="General">
                  <c:v>8</c:v>
                </c:pt>
                <c:pt idx="387" formatCode="General">
                  <c:v>14</c:v>
                </c:pt>
                <c:pt idx="388" formatCode="General">
                  <c:v>19</c:v>
                </c:pt>
                <c:pt idx="389" formatCode="General">
                  <c:v>3</c:v>
                </c:pt>
                <c:pt idx="390" formatCode="General">
                  <c:v>12</c:v>
                </c:pt>
                <c:pt idx="391" formatCode="General">
                  <c:v>17</c:v>
                </c:pt>
                <c:pt idx="392" formatCode="General">
                  <c:v>21</c:v>
                </c:pt>
                <c:pt idx="393" formatCode="General">
                  <c:v>12</c:v>
                </c:pt>
                <c:pt idx="394" formatCode="General">
                  <c:v>9</c:v>
                </c:pt>
                <c:pt idx="395" formatCode="General">
                  <c:v>1</c:v>
                </c:pt>
                <c:pt idx="396" formatCode="General">
                  <c:v>22</c:v>
                </c:pt>
                <c:pt idx="397" formatCode="General">
                  <c:v>5</c:v>
                </c:pt>
                <c:pt idx="398" formatCode="General">
                  <c:v>0</c:v>
                </c:pt>
                <c:pt idx="399" formatCode="General">
                  <c:v>5</c:v>
                </c:pt>
                <c:pt idx="400" formatCode="General">
                  <c:v>10</c:v>
                </c:pt>
                <c:pt idx="401" formatCode="General">
                  <c:v>18</c:v>
                </c:pt>
                <c:pt idx="402" formatCode="General">
                  <c:v>16</c:v>
                </c:pt>
                <c:pt idx="403" formatCode="General">
                  <c:v>6</c:v>
                </c:pt>
                <c:pt idx="404" formatCode="General">
                  <c:v>17</c:v>
                </c:pt>
                <c:pt idx="405" formatCode="General">
                  <c:v>20</c:v>
                </c:pt>
                <c:pt idx="406" formatCode="General">
                  <c:v>18</c:v>
                </c:pt>
                <c:pt idx="407" formatCode="General">
                  <c:v>13</c:v>
                </c:pt>
                <c:pt idx="408" formatCode="General">
                  <c:v>13</c:v>
                </c:pt>
                <c:pt idx="409" formatCode="General">
                  <c:v>4</c:v>
                </c:pt>
                <c:pt idx="410" formatCode="General">
                  <c:v>2</c:v>
                </c:pt>
                <c:pt idx="411" formatCode="General">
                  <c:v>10</c:v>
                </c:pt>
                <c:pt idx="412" formatCode="General">
                  <c:v>22</c:v>
                </c:pt>
                <c:pt idx="413" formatCode="General">
                  <c:v>11</c:v>
                </c:pt>
                <c:pt idx="414" formatCode="General">
                  <c:v>7</c:v>
                </c:pt>
                <c:pt idx="415" formatCode="General">
                  <c:v>17</c:v>
                </c:pt>
                <c:pt idx="416" formatCode="General">
                  <c:v>15</c:v>
                </c:pt>
                <c:pt idx="417" formatCode="General">
                  <c:v>19</c:v>
                </c:pt>
                <c:pt idx="418" formatCode="General">
                  <c:v>18</c:v>
                </c:pt>
                <c:pt idx="419" formatCode="General">
                  <c:v>19</c:v>
                </c:pt>
                <c:pt idx="420" formatCode="General">
                  <c:v>14</c:v>
                </c:pt>
                <c:pt idx="421" formatCode="General">
                  <c:v>12</c:v>
                </c:pt>
                <c:pt idx="422" formatCode="General">
                  <c:v>14</c:v>
                </c:pt>
                <c:pt idx="423" formatCode="General">
                  <c:v>5</c:v>
                </c:pt>
                <c:pt idx="424" formatCode="General">
                  <c:v>0</c:v>
                </c:pt>
                <c:pt idx="425" formatCode="General">
                  <c:v>23</c:v>
                </c:pt>
                <c:pt idx="426" formatCode="General">
                  <c:v>11</c:v>
                </c:pt>
                <c:pt idx="427" formatCode="General">
                  <c:v>18</c:v>
                </c:pt>
                <c:pt idx="428" formatCode="General">
                  <c:v>1</c:v>
                </c:pt>
                <c:pt idx="429" formatCode="General">
                  <c:v>8</c:v>
                </c:pt>
                <c:pt idx="430" formatCode="General">
                  <c:v>3</c:v>
                </c:pt>
                <c:pt idx="431" formatCode="General">
                  <c:v>21</c:v>
                </c:pt>
                <c:pt idx="432" formatCode="General">
                  <c:v>0</c:v>
                </c:pt>
                <c:pt idx="433" formatCode="General">
                  <c:v>20</c:v>
                </c:pt>
                <c:pt idx="434" formatCode="General">
                  <c:v>13</c:v>
                </c:pt>
                <c:pt idx="435" formatCode="General">
                  <c:v>15</c:v>
                </c:pt>
                <c:pt idx="436" formatCode="General">
                  <c:v>6</c:v>
                </c:pt>
                <c:pt idx="437" formatCode="General">
                  <c:v>15</c:v>
                </c:pt>
                <c:pt idx="438" formatCode="General">
                  <c:v>19</c:v>
                </c:pt>
                <c:pt idx="439" formatCode="General">
                  <c:v>16</c:v>
                </c:pt>
                <c:pt idx="440" formatCode="General">
                  <c:v>2</c:v>
                </c:pt>
                <c:pt idx="441" formatCode="General">
                  <c:v>21</c:v>
                </c:pt>
                <c:pt idx="442" formatCode="General">
                  <c:v>24</c:v>
                </c:pt>
                <c:pt idx="443" formatCode="General">
                  <c:v>14</c:v>
                </c:pt>
                <c:pt idx="444" formatCode="General">
                  <c:v>1</c:v>
                </c:pt>
                <c:pt idx="445" formatCode="General">
                  <c:v>4</c:v>
                </c:pt>
                <c:pt idx="446" formatCode="General">
                  <c:v>7</c:v>
                </c:pt>
                <c:pt idx="447" formatCode="General">
                  <c:v>9</c:v>
                </c:pt>
                <c:pt idx="448" formatCode="General">
                  <c:v>22</c:v>
                </c:pt>
                <c:pt idx="449" formatCode="General">
                  <c:v>19</c:v>
                </c:pt>
                <c:pt idx="450" formatCode="General">
                  <c:v>20</c:v>
                </c:pt>
                <c:pt idx="451" formatCode="General">
                  <c:v>16</c:v>
                </c:pt>
                <c:pt idx="452" formatCode="General">
                  <c:v>20</c:v>
                </c:pt>
                <c:pt idx="453" formatCode="General">
                  <c:v>3</c:v>
                </c:pt>
                <c:pt idx="454" formatCode="General">
                  <c:v>16</c:v>
                </c:pt>
                <c:pt idx="455" formatCode="General">
                  <c:v>22</c:v>
                </c:pt>
                <c:pt idx="456" formatCode="General">
                  <c:v>17</c:v>
                </c:pt>
                <c:pt idx="457" formatCode="General">
                  <c:v>25</c:v>
                </c:pt>
                <c:pt idx="458" formatCode="General">
                  <c:v>15</c:v>
                </c:pt>
                <c:pt idx="459" formatCode="General">
                  <c:v>20</c:v>
                </c:pt>
                <c:pt idx="460" formatCode="General">
                  <c:v>10</c:v>
                </c:pt>
                <c:pt idx="461" formatCode="General">
                  <c:v>8</c:v>
                </c:pt>
                <c:pt idx="462" formatCode="General">
                  <c:v>0</c:v>
                </c:pt>
                <c:pt idx="463" formatCode="General">
                  <c:v>4</c:v>
                </c:pt>
                <c:pt idx="464" formatCode="General">
                  <c:v>2</c:v>
                </c:pt>
                <c:pt idx="465" formatCode="General">
                  <c:v>21</c:v>
                </c:pt>
                <c:pt idx="466" formatCode="General">
                  <c:v>1</c:v>
                </c:pt>
                <c:pt idx="467" formatCode="General">
                  <c:v>12</c:v>
                </c:pt>
                <c:pt idx="468" formatCode="General">
                  <c:v>17</c:v>
                </c:pt>
                <c:pt idx="469" formatCode="General">
                  <c:v>18</c:v>
                </c:pt>
                <c:pt idx="470" formatCode="General">
                  <c:v>3</c:v>
                </c:pt>
                <c:pt idx="471" formatCode="General">
                  <c:v>1</c:v>
                </c:pt>
                <c:pt idx="472" formatCode="General">
                  <c:v>23</c:v>
                </c:pt>
                <c:pt idx="473" formatCode="General">
                  <c:v>16</c:v>
                </c:pt>
                <c:pt idx="474" formatCode="General">
                  <c:v>5</c:v>
                </c:pt>
                <c:pt idx="475" formatCode="General">
                  <c:v>4</c:v>
                </c:pt>
                <c:pt idx="476" formatCode="General">
                  <c:v>18</c:v>
                </c:pt>
                <c:pt idx="477" formatCode="General">
                  <c:v>0</c:v>
                </c:pt>
                <c:pt idx="478" formatCode="General">
                  <c:v>23</c:v>
                </c:pt>
                <c:pt idx="479" formatCode="General">
                  <c:v>9</c:v>
                </c:pt>
                <c:pt idx="480" formatCode="General">
                  <c:v>26</c:v>
                </c:pt>
                <c:pt idx="481" formatCode="General">
                  <c:v>11</c:v>
                </c:pt>
                <c:pt idx="482" formatCode="General">
                  <c:v>2</c:v>
                </c:pt>
                <c:pt idx="483" formatCode="General">
                  <c:v>2</c:v>
                </c:pt>
                <c:pt idx="484" formatCode="General">
                  <c:v>22</c:v>
                </c:pt>
                <c:pt idx="485" formatCode="General">
                  <c:v>19</c:v>
                </c:pt>
                <c:pt idx="486" formatCode="General">
                  <c:v>24</c:v>
                </c:pt>
                <c:pt idx="487" formatCode="General">
                  <c:v>0</c:v>
                </c:pt>
                <c:pt idx="488" formatCode="General">
                  <c:v>17</c:v>
                </c:pt>
                <c:pt idx="489" formatCode="General">
                  <c:v>19</c:v>
                </c:pt>
                <c:pt idx="490" formatCode="General">
                  <c:v>6</c:v>
                </c:pt>
                <c:pt idx="491" formatCode="General">
                  <c:v>13</c:v>
                </c:pt>
                <c:pt idx="492" formatCode="General">
                  <c:v>10</c:v>
                </c:pt>
                <c:pt idx="493" formatCode="General">
                  <c:v>5</c:v>
                </c:pt>
                <c:pt idx="494" formatCode="General">
                  <c:v>27</c:v>
                </c:pt>
                <c:pt idx="495" formatCode="General">
                  <c:v>3</c:v>
                </c:pt>
                <c:pt idx="496" formatCode="General">
                  <c:v>1</c:v>
                </c:pt>
                <c:pt idx="497" formatCode="General">
                  <c:v>0</c:v>
                </c:pt>
                <c:pt idx="498" formatCode="General">
                  <c:v>17</c:v>
                </c:pt>
                <c:pt idx="499" formatCode="General">
                  <c:v>23</c:v>
                </c:pt>
                <c:pt idx="500" formatCode="General">
                  <c:v>12</c:v>
                </c:pt>
                <c:pt idx="501" formatCode="General">
                  <c:v>18</c:v>
                </c:pt>
                <c:pt idx="502" formatCode="General">
                  <c:v>3</c:v>
                </c:pt>
                <c:pt idx="503" formatCode="General">
                  <c:v>24</c:v>
                </c:pt>
                <c:pt idx="504" formatCode="General">
                  <c:v>20</c:v>
                </c:pt>
                <c:pt idx="505" formatCode="General">
                  <c:v>25</c:v>
                </c:pt>
                <c:pt idx="506" formatCode="General">
                  <c:v>7</c:v>
                </c:pt>
                <c:pt idx="507" formatCode="General">
                  <c:v>6</c:v>
                </c:pt>
                <c:pt idx="508" formatCode="General">
                  <c:v>11</c:v>
                </c:pt>
                <c:pt idx="509" formatCode="General">
                  <c:v>14</c:v>
                </c:pt>
                <c:pt idx="510" formatCode="General">
                  <c:v>20</c:v>
                </c:pt>
                <c:pt idx="511" formatCode="General">
                  <c:v>2</c:v>
                </c:pt>
                <c:pt idx="512" formatCode="General">
                  <c:v>4</c:v>
                </c:pt>
                <c:pt idx="513" formatCode="General">
                  <c:v>24</c:v>
                </c:pt>
                <c:pt idx="514" formatCode="General">
                  <c:v>25</c:v>
                </c:pt>
                <c:pt idx="515" formatCode="General">
                  <c:v>1</c:v>
                </c:pt>
                <c:pt idx="516" formatCode="General">
                  <c:v>19</c:v>
                </c:pt>
                <c:pt idx="517" formatCode="General">
                  <c:v>4</c:v>
                </c:pt>
                <c:pt idx="518" formatCode="General">
                  <c:v>7</c:v>
                </c:pt>
                <c:pt idx="519" formatCode="General">
                  <c:v>8</c:v>
                </c:pt>
                <c:pt idx="520" formatCode="General">
                  <c:v>28</c:v>
                </c:pt>
                <c:pt idx="521" formatCode="General">
                  <c:v>21</c:v>
                </c:pt>
                <c:pt idx="522" formatCode="General">
                  <c:v>12</c:v>
                </c:pt>
                <c:pt idx="523" formatCode="General">
                  <c:v>3</c:v>
                </c:pt>
                <c:pt idx="524" formatCode="General">
                  <c:v>0</c:v>
                </c:pt>
                <c:pt idx="525" formatCode="General">
                  <c:v>13</c:v>
                </c:pt>
                <c:pt idx="526" formatCode="General">
                  <c:v>5</c:v>
                </c:pt>
                <c:pt idx="527" formatCode="General">
                  <c:v>15</c:v>
                </c:pt>
                <c:pt idx="528" formatCode="General">
                  <c:v>21</c:v>
                </c:pt>
                <c:pt idx="529" formatCode="General">
                  <c:v>18</c:v>
                </c:pt>
                <c:pt idx="530" formatCode="General">
                  <c:v>25</c:v>
                </c:pt>
                <c:pt idx="531" formatCode="General">
                  <c:v>26</c:v>
                </c:pt>
                <c:pt idx="532" formatCode="General">
                  <c:v>2</c:v>
                </c:pt>
                <c:pt idx="533" formatCode="General">
                  <c:v>20</c:v>
                </c:pt>
                <c:pt idx="534" formatCode="General">
                  <c:v>0</c:v>
                </c:pt>
                <c:pt idx="535" formatCode="General">
                  <c:v>4</c:v>
                </c:pt>
                <c:pt idx="536" formatCode="General">
                  <c:v>9</c:v>
                </c:pt>
                <c:pt idx="537" formatCode="General">
                  <c:v>8</c:v>
                </c:pt>
                <c:pt idx="538" formatCode="General">
                  <c:v>5</c:v>
                </c:pt>
                <c:pt idx="539" formatCode="General">
                  <c:v>16</c:v>
                </c:pt>
                <c:pt idx="540" formatCode="General">
                  <c:v>6</c:v>
                </c:pt>
                <c:pt idx="541" formatCode="General">
                  <c:v>26</c:v>
                </c:pt>
                <c:pt idx="542" formatCode="General">
                  <c:v>1</c:v>
                </c:pt>
                <c:pt idx="543" formatCode="General">
                  <c:v>29</c:v>
                </c:pt>
                <c:pt idx="544" formatCode="General">
                  <c:v>14</c:v>
                </c:pt>
                <c:pt idx="545" formatCode="General">
                  <c:v>22</c:v>
                </c:pt>
                <c:pt idx="546" formatCode="General">
                  <c:v>0</c:v>
                </c:pt>
                <c:pt idx="547" formatCode="General">
                  <c:v>13</c:v>
                </c:pt>
                <c:pt idx="548" formatCode="General">
                  <c:v>26</c:v>
                </c:pt>
                <c:pt idx="549" formatCode="General">
                  <c:v>19</c:v>
                </c:pt>
                <c:pt idx="550" formatCode="General">
                  <c:v>5</c:v>
                </c:pt>
                <c:pt idx="551" formatCode="General">
                  <c:v>22</c:v>
                </c:pt>
                <c:pt idx="552" formatCode="General">
                  <c:v>27</c:v>
                </c:pt>
                <c:pt idx="553" formatCode="General">
                  <c:v>3</c:v>
                </c:pt>
                <c:pt idx="554" formatCode="General">
                  <c:v>6</c:v>
                </c:pt>
                <c:pt idx="555" formatCode="General">
                  <c:v>9</c:v>
                </c:pt>
                <c:pt idx="556" formatCode="General">
                  <c:v>10</c:v>
                </c:pt>
                <c:pt idx="557" formatCode="General">
                  <c:v>17</c:v>
                </c:pt>
                <c:pt idx="558" formatCode="General">
                  <c:v>1</c:v>
                </c:pt>
                <c:pt idx="559" formatCode="General">
                  <c:v>21</c:v>
                </c:pt>
                <c:pt idx="560" formatCode="General">
                  <c:v>15</c:v>
                </c:pt>
                <c:pt idx="561" formatCode="General">
                  <c:v>27</c:v>
                </c:pt>
                <c:pt idx="562" formatCode="General">
                  <c:v>1</c:v>
                </c:pt>
                <c:pt idx="563" formatCode="General">
                  <c:v>7</c:v>
                </c:pt>
                <c:pt idx="564" formatCode="General">
                  <c:v>28</c:v>
                </c:pt>
                <c:pt idx="565" formatCode="General">
                  <c:v>1</c:v>
                </c:pt>
                <c:pt idx="566" formatCode="General">
                  <c:v>6</c:v>
                </c:pt>
                <c:pt idx="567" formatCode="General">
                  <c:v>2</c:v>
                </c:pt>
                <c:pt idx="568" formatCode="General">
                  <c:v>30</c:v>
                </c:pt>
                <c:pt idx="569" formatCode="General">
                  <c:v>10</c:v>
                </c:pt>
                <c:pt idx="570" formatCode="General">
                  <c:v>20</c:v>
                </c:pt>
                <c:pt idx="571" formatCode="General">
                  <c:v>21</c:v>
                </c:pt>
                <c:pt idx="572" formatCode="General">
                  <c:v>18</c:v>
                </c:pt>
                <c:pt idx="573" formatCode="General">
                  <c:v>23</c:v>
                </c:pt>
                <c:pt idx="574" formatCode="General">
                  <c:v>16</c:v>
                </c:pt>
                <c:pt idx="575" formatCode="General">
                  <c:v>14</c:v>
                </c:pt>
                <c:pt idx="576" formatCode="General">
                  <c:v>28</c:v>
                </c:pt>
                <c:pt idx="577" formatCode="General">
                  <c:v>2</c:v>
                </c:pt>
                <c:pt idx="578" formatCode="General">
                  <c:v>4</c:v>
                </c:pt>
                <c:pt idx="579" formatCode="General">
                  <c:v>7</c:v>
                </c:pt>
                <c:pt idx="580" formatCode="General">
                  <c:v>27</c:v>
                </c:pt>
                <c:pt idx="581" formatCode="General">
                  <c:v>2</c:v>
                </c:pt>
                <c:pt idx="582" formatCode="General">
                  <c:v>7</c:v>
                </c:pt>
                <c:pt idx="583" formatCode="General">
                  <c:v>23</c:v>
                </c:pt>
                <c:pt idx="584" formatCode="General">
                  <c:v>2</c:v>
                </c:pt>
                <c:pt idx="585" formatCode="General">
                  <c:v>11</c:v>
                </c:pt>
                <c:pt idx="586" formatCode="General">
                  <c:v>23</c:v>
                </c:pt>
                <c:pt idx="587" formatCode="General">
                  <c:v>8</c:v>
                </c:pt>
                <c:pt idx="588" formatCode="General">
                  <c:v>0</c:v>
                </c:pt>
                <c:pt idx="589" formatCode="General">
                  <c:v>29</c:v>
                </c:pt>
                <c:pt idx="590" formatCode="General">
                  <c:v>3</c:v>
                </c:pt>
                <c:pt idx="591" formatCode="General">
                  <c:v>19</c:v>
                </c:pt>
                <c:pt idx="592" formatCode="General">
                  <c:v>24</c:v>
                </c:pt>
                <c:pt idx="593" formatCode="General">
                  <c:v>3</c:v>
                </c:pt>
                <c:pt idx="594" formatCode="General">
                  <c:v>11</c:v>
                </c:pt>
                <c:pt idx="595" formatCode="General">
                  <c:v>31</c:v>
                </c:pt>
                <c:pt idx="596" formatCode="General">
                  <c:v>3</c:v>
                </c:pt>
                <c:pt idx="597" formatCode="General">
                  <c:v>17</c:v>
                </c:pt>
                <c:pt idx="598" formatCode="General">
                  <c:v>15</c:v>
                </c:pt>
                <c:pt idx="599" formatCode="General">
                  <c:v>8</c:v>
                </c:pt>
                <c:pt idx="600" formatCode="General">
                  <c:v>8</c:v>
                </c:pt>
                <c:pt idx="601" formatCode="General">
                  <c:v>5</c:v>
                </c:pt>
                <c:pt idx="602" formatCode="General">
                  <c:v>29</c:v>
                </c:pt>
                <c:pt idx="603" formatCode="General">
                  <c:v>20</c:v>
                </c:pt>
                <c:pt idx="604" formatCode="General">
                  <c:v>0</c:v>
                </c:pt>
                <c:pt idx="605" formatCode="General">
                  <c:v>28</c:v>
                </c:pt>
                <c:pt idx="606" formatCode="General">
                  <c:v>4</c:v>
                </c:pt>
                <c:pt idx="607" formatCode="General">
                  <c:v>24</c:v>
                </c:pt>
                <c:pt idx="608" formatCode="General">
                  <c:v>12</c:v>
                </c:pt>
                <c:pt idx="609" formatCode="General">
                  <c:v>1</c:v>
                </c:pt>
                <c:pt idx="610" formatCode="General">
                  <c:v>23</c:v>
                </c:pt>
                <c:pt idx="611" formatCode="General">
                  <c:v>9</c:v>
                </c:pt>
                <c:pt idx="612" formatCode="General">
                  <c:v>5</c:v>
                </c:pt>
                <c:pt idx="613" formatCode="General">
                  <c:v>4</c:v>
                </c:pt>
                <c:pt idx="614" formatCode="General">
                  <c:v>18</c:v>
                </c:pt>
                <c:pt idx="615" formatCode="General">
                  <c:v>4</c:v>
                </c:pt>
                <c:pt idx="616" formatCode="General">
                  <c:v>30</c:v>
                </c:pt>
                <c:pt idx="617" formatCode="General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3CD-49B2-AC01-CDE933A3E7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432896"/>
        <c:axId val="718433552"/>
      </c:scatterChart>
      <c:valAx>
        <c:axId val="245986176"/>
        <c:scaling>
          <c:orientation val="minMax"/>
          <c:min val="15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800" b="1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 cap="none" baseline="0">
                    <a:solidFill>
                      <a:sysClr val="windowText" lastClr="000000"/>
                    </a:solidFill>
                  </a:rPr>
                  <a:t>Launch Order</a:t>
                </a:r>
              </a:p>
              <a:p>
                <a:pPr>
                  <a:defRPr sz="2800" b="1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cap="none" baseline="0">
                    <a:solidFill>
                      <a:sysClr val="windowText" lastClr="000000"/>
                    </a:solidFill>
                  </a:rPr>
                  <a:t>Trendlines=25-pt moving avg. First flight (a new booster) = 0 reuse.</a:t>
                </a:r>
              </a:p>
            </c:rich>
          </c:tx>
          <c:layout>
            <c:manualLayout>
              <c:xMode val="edge"/>
              <c:yMode val="edge"/>
              <c:x val="0.31032480110291888"/>
              <c:y val="0.8870228892990537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0"/>
        <c:majorTickMark val="out"/>
        <c:minorTickMark val="in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986568"/>
        <c:crosses val="autoZero"/>
        <c:crossBetween val="midCat"/>
        <c:majorUnit val="30"/>
        <c:minorUnit val="10"/>
      </c:valAx>
      <c:valAx>
        <c:axId val="245986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ysClr val="windowText" lastClr="000000"/>
              </a:solidFill>
              <a:round/>
            </a:ln>
            <a:effectLst/>
          </c:spPr>
        </c:majorGridlines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1" i="0" u="none" strike="noStrike" kern="1200" cap="none" baseline="0">
                    <a:solidFill>
                      <a:schemeClr val="tx2">
                        <a:lumMod val="60000"/>
                        <a:lumOff val="4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 cap="none" baseline="0">
                    <a:solidFill>
                      <a:schemeClr val="tx2">
                        <a:lumMod val="60000"/>
                        <a:lumOff val="40000"/>
                      </a:schemeClr>
                    </a:solidFill>
                  </a:rPr>
                  <a:t>Days Between Reuse</a:t>
                </a:r>
              </a:p>
            </c:rich>
          </c:tx>
          <c:layout>
            <c:manualLayout>
              <c:xMode val="edge"/>
              <c:yMode val="edge"/>
              <c:x val="1.2435901563743364E-2"/>
              <c:y val="0.2421212994016654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2">
                    <a:lumMod val="60000"/>
                    <a:lumOff val="4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986176"/>
        <c:crossesAt val="15"/>
        <c:crossBetween val="midCat"/>
      </c:valAx>
      <c:valAx>
        <c:axId val="718433552"/>
        <c:scaling>
          <c:orientation val="minMax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800" b="1" i="0" u="none" strike="noStrike" kern="1200" cap="all" baseline="0">
                    <a:solidFill>
                      <a:srgbClr val="00B05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800">
                    <a:solidFill>
                      <a:srgbClr val="00B050"/>
                    </a:solidFill>
                  </a:rPr>
                  <a:t>N</a:t>
                </a:r>
                <a:r>
                  <a:rPr lang="en-US" sz="2800" cap="none" baseline="0">
                    <a:solidFill>
                      <a:srgbClr val="00B050"/>
                    </a:solidFill>
                  </a:rPr>
                  <a:t>umber of Reuses</a:t>
                </a:r>
                <a:endParaRPr lang="en-US" sz="2800">
                  <a:solidFill>
                    <a:srgbClr val="00B05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2983451499468317"/>
              <c:y val="0.267969086277916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432896"/>
        <c:crosses val="max"/>
        <c:crossBetween val="midCat"/>
      </c:valAx>
      <c:valAx>
        <c:axId val="718432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18433552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>
      <a:solidFill>
        <a:sysClr val="windowText" lastClr="000000"/>
      </a:solidFill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2928273781079"/>
          <c:y val="0.1019714852273908"/>
          <c:w val="0.85399375246896736"/>
          <c:h val="0.6962498247859882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'Data-Reusability, Launch'!$S$46:$S$644</c:f>
              <c:numCache>
                <c:formatCode>m/d/yyyy</c:formatCode>
                <c:ptCount val="599"/>
                <c:pt idx="0" formatCode="_(* #,##0_);_(* \(#,##0\);_(* &quot;-&quot;??_);_(@_)">
                  <c:v>356</c:v>
                </c:pt>
                <c:pt idx="4" formatCode="_(* #,##0_);_(* \(#,##0\);_(* &quot;-&quot;??_);_(@_)">
                  <c:v>160</c:v>
                </c:pt>
                <c:pt idx="11" formatCode="_(* #,##0_);_(* \(#,##0\);_(* &quot;-&quot;??_);_(@_)">
                  <c:v>234</c:v>
                </c:pt>
                <c:pt idx="13" formatCode="_(* #,##0_);_(* \(#,##0\);_(* &quot;-&quot;??_);_(@_)">
                  <c:v>195</c:v>
                </c:pt>
                <c:pt idx="14" formatCode="_(* #,##0_);_(* \(#,##0\);_(* &quot;-&quot;??_);_(@_)">
                  <c:v>181</c:v>
                </c:pt>
                <c:pt idx="16" formatCode="_(* #,##0_);_(* \(#,##0\);_(* &quot;-&quot;??_);_(@_)">
                  <c:v>275</c:v>
                </c:pt>
                <c:pt idx="17" formatCode="_(* #,##0_);_(* \(#,##0\);_(* &quot;-&quot;??_);_(@_)">
                  <c:v>620</c:v>
                </c:pt>
                <c:pt idx="19" formatCode="_(* #,##0_);_(* \(#,##0\);_(* &quot;-&quot;??_);_(@_)">
                  <c:v>568</c:v>
                </c:pt>
                <c:pt idx="20" formatCode="_(* #,##0_);_(* \(#,##0\);_(* &quot;-&quot;??_);_(@_)">
                  <c:v>182</c:v>
                </c:pt>
                <c:pt idx="22" formatCode="_(* #,##0_);_(* \(#,##0\);_(* &quot;-&quot;??_);_(@_)">
                  <c:v>172</c:v>
                </c:pt>
                <c:pt idx="23" formatCode="_(* #,##0_);_(* \(#,##0\);_(* &quot;-&quot;??_);_(@_)">
                  <c:v>231</c:v>
                </c:pt>
                <c:pt idx="26" formatCode="_(* #,##0_);_(* \(#,##0\);_(* &quot;-&quot;??_);_(@_)">
                  <c:v>134</c:v>
                </c:pt>
                <c:pt idx="27" formatCode="_(* #,##0_);_(* \(#,##0\);_(* &quot;-&quot;??_);_(@_)">
                  <c:v>270</c:v>
                </c:pt>
                <c:pt idx="28" formatCode="_(* #,##0_);_(* \(#,##0\);_(* &quot;-&quot;??_);_(@_)">
                  <c:v>72</c:v>
                </c:pt>
                <c:pt idx="31" formatCode="_(* #,##0_);_(* \(#,##0\);_(* &quot;-&quot;??_);_(@_)">
                  <c:v>88</c:v>
                </c:pt>
                <c:pt idx="33" formatCode="_(* #,##0_);_(* \(#,##0\);_(* &quot;-&quot;??_);_(@_)">
                  <c:v>74</c:v>
                </c:pt>
                <c:pt idx="34" formatCode="_(* #,##0_);_(* \(#,##0\);_(* &quot;-&quot;??_);_(@_)">
                  <c:v>116</c:v>
                </c:pt>
                <c:pt idx="35" formatCode="_(* #,##0_);_(* \(#,##0\);_(* &quot;-&quot;??_);_(@_)">
                  <c:v>118</c:v>
                </c:pt>
                <c:pt idx="38" formatCode="0">
                  <c:v>123</c:v>
                </c:pt>
                <c:pt idx="39" formatCode="0">
                  <c:v>137</c:v>
                </c:pt>
                <c:pt idx="45" formatCode="0">
                  <c:v>133</c:v>
                </c:pt>
                <c:pt idx="46" formatCode="0">
                  <c:v>102</c:v>
                </c:pt>
                <c:pt idx="47" formatCode="0">
                  <c:v>75</c:v>
                </c:pt>
                <c:pt idx="49" formatCode="0">
                  <c:v>75</c:v>
                </c:pt>
                <c:pt idx="50" formatCode="0">
                  <c:v>82</c:v>
                </c:pt>
                <c:pt idx="51" formatCode="0">
                  <c:v>265</c:v>
                </c:pt>
                <c:pt idx="52" formatCode="0">
                  <c:v>263</c:v>
                </c:pt>
                <c:pt idx="54" formatCode="0">
                  <c:v>144</c:v>
                </c:pt>
                <c:pt idx="55" formatCode="0">
                  <c:v>227</c:v>
                </c:pt>
                <c:pt idx="56" formatCode="0">
                  <c:v>413</c:v>
                </c:pt>
                <c:pt idx="57" formatCode="0">
                  <c:v>231</c:v>
                </c:pt>
                <c:pt idx="58" formatCode="0">
                  <c:v>63</c:v>
                </c:pt>
                <c:pt idx="59" formatCode="0">
                  <c:v>92</c:v>
                </c:pt>
                <c:pt idx="60" formatCode="0">
                  <c:v>128</c:v>
                </c:pt>
                <c:pt idx="61" formatCode="0">
                  <c:v>84</c:v>
                </c:pt>
                <c:pt idx="63" formatCode="0">
                  <c:v>150</c:v>
                </c:pt>
                <c:pt idx="64" formatCode="0">
                  <c:v>99</c:v>
                </c:pt>
                <c:pt idx="66" formatCode="0">
                  <c:v>51</c:v>
                </c:pt>
                <c:pt idx="67" formatCode="0">
                  <c:v>107</c:v>
                </c:pt>
                <c:pt idx="68" formatCode="0">
                  <c:v>75</c:v>
                </c:pt>
                <c:pt idx="69" formatCode="0">
                  <c:v>78</c:v>
                </c:pt>
                <c:pt idx="70" formatCode="0">
                  <c:v>65</c:v>
                </c:pt>
                <c:pt idx="71" formatCode="0">
                  <c:v>78</c:v>
                </c:pt>
                <c:pt idx="72" formatCode="0">
                  <c:v>72</c:v>
                </c:pt>
                <c:pt idx="73" formatCode="0">
                  <c:v>51</c:v>
                </c:pt>
                <c:pt idx="77" formatCode="0">
                  <c:v>98</c:v>
                </c:pt>
                <c:pt idx="78" formatCode="0">
                  <c:v>61</c:v>
                </c:pt>
                <c:pt idx="79" formatCode="0">
                  <c:v>56</c:v>
                </c:pt>
                <c:pt idx="80" formatCode="0">
                  <c:v>111</c:v>
                </c:pt>
                <c:pt idx="81" formatCode="0">
                  <c:v>75</c:v>
                </c:pt>
                <c:pt idx="82" formatCode="0">
                  <c:v>38</c:v>
                </c:pt>
                <c:pt idx="83" formatCode="0">
                  <c:v>49</c:v>
                </c:pt>
                <c:pt idx="84" formatCode="0">
                  <c:v>28</c:v>
                </c:pt>
                <c:pt idx="85" formatCode="0">
                  <c:v>59</c:v>
                </c:pt>
                <c:pt idx="86" formatCode="0">
                  <c:v>100</c:v>
                </c:pt>
                <c:pt idx="87" formatCode="0">
                  <c:v>46</c:v>
                </c:pt>
                <c:pt idx="88" formatCode="0">
                  <c:v>53</c:v>
                </c:pt>
                <c:pt idx="89" formatCode="0">
                  <c:v>48</c:v>
                </c:pt>
                <c:pt idx="90" formatCode="0">
                  <c:v>27</c:v>
                </c:pt>
                <c:pt idx="91" formatCode="0">
                  <c:v>159</c:v>
                </c:pt>
                <c:pt idx="92" formatCode="0">
                  <c:v>36</c:v>
                </c:pt>
                <c:pt idx="93" formatCode="0">
                  <c:v>61</c:v>
                </c:pt>
                <c:pt idx="94" formatCode="0">
                  <c:v>56</c:v>
                </c:pt>
                <c:pt idx="95" formatCode="0">
                  <c:v>38</c:v>
                </c:pt>
                <c:pt idx="96" formatCode="0">
                  <c:v>186</c:v>
                </c:pt>
                <c:pt idx="98" formatCode="0">
                  <c:v>44</c:v>
                </c:pt>
                <c:pt idx="99" formatCode="0">
                  <c:v>224</c:v>
                </c:pt>
                <c:pt idx="100" formatCode="0">
                  <c:v>62</c:v>
                </c:pt>
                <c:pt idx="101" formatCode="0">
                  <c:v>84</c:v>
                </c:pt>
                <c:pt idx="102" formatCode="0">
                  <c:v>133</c:v>
                </c:pt>
                <c:pt idx="103" formatCode="0">
                  <c:v>91</c:v>
                </c:pt>
                <c:pt idx="104" formatCode="0">
                  <c:v>161</c:v>
                </c:pt>
                <c:pt idx="105" formatCode="0">
                  <c:v>182</c:v>
                </c:pt>
                <c:pt idx="106" formatCode="0">
                  <c:v>182</c:v>
                </c:pt>
                <c:pt idx="107" formatCode="0">
                  <c:v>155</c:v>
                </c:pt>
                <c:pt idx="108" formatCode="0">
                  <c:v>102</c:v>
                </c:pt>
                <c:pt idx="109" formatCode="0">
                  <c:v>223</c:v>
                </c:pt>
                <c:pt idx="110" formatCode="0">
                  <c:v>38</c:v>
                </c:pt>
                <c:pt idx="112" formatCode="0">
                  <c:v>112</c:v>
                </c:pt>
                <c:pt idx="113" formatCode="0">
                  <c:v>61</c:v>
                </c:pt>
                <c:pt idx="114" formatCode="0">
                  <c:v>48</c:v>
                </c:pt>
                <c:pt idx="115" formatCode="0">
                  <c:v>951</c:v>
                </c:pt>
                <c:pt idx="117" formatCode="0">
                  <c:v>56</c:v>
                </c:pt>
                <c:pt idx="118" formatCode="0">
                  <c:v>39</c:v>
                </c:pt>
                <c:pt idx="119" formatCode="0">
                  <c:v>93</c:v>
                </c:pt>
                <c:pt idx="120" formatCode="0">
                  <c:v>43</c:v>
                </c:pt>
                <c:pt idx="121" formatCode="0">
                  <c:v>37</c:v>
                </c:pt>
                <c:pt idx="122" formatCode="0">
                  <c:v>91</c:v>
                </c:pt>
                <c:pt idx="123" formatCode="0">
                  <c:v>57</c:v>
                </c:pt>
                <c:pt idx="124" formatCode="0">
                  <c:v>92</c:v>
                </c:pt>
                <c:pt idx="125" formatCode="0">
                  <c:v>74</c:v>
                </c:pt>
                <c:pt idx="126" formatCode="0">
                  <c:v>49</c:v>
                </c:pt>
                <c:pt idx="127" formatCode="0">
                  <c:v>129</c:v>
                </c:pt>
                <c:pt idx="128" formatCode="0">
                  <c:v>21</c:v>
                </c:pt>
                <c:pt idx="129" formatCode="0">
                  <c:v>74</c:v>
                </c:pt>
                <c:pt idx="130" formatCode="0">
                  <c:v>77</c:v>
                </c:pt>
                <c:pt idx="132" formatCode="0">
                  <c:v>70</c:v>
                </c:pt>
                <c:pt idx="133" formatCode="0">
                  <c:v>54</c:v>
                </c:pt>
                <c:pt idx="134" formatCode="0">
                  <c:v>40</c:v>
                </c:pt>
                <c:pt idx="135" formatCode="0">
                  <c:v>57</c:v>
                </c:pt>
                <c:pt idx="136" formatCode="0">
                  <c:v>62</c:v>
                </c:pt>
                <c:pt idx="137" formatCode="0">
                  <c:v>25</c:v>
                </c:pt>
                <c:pt idx="138" formatCode="0">
                  <c:v>46</c:v>
                </c:pt>
                <c:pt idx="139" formatCode="0">
                  <c:v>62</c:v>
                </c:pt>
                <c:pt idx="140" formatCode="0">
                  <c:v>59</c:v>
                </c:pt>
                <c:pt idx="141" formatCode="0">
                  <c:v>79</c:v>
                </c:pt>
                <c:pt idx="142" formatCode="0">
                  <c:v>120</c:v>
                </c:pt>
                <c:pt idx="143" formatCode="0">
                  <c:v>34</c:v>
                </c:pt>
                <c:pt idx="144" formatCode="0">
                  <c:v>46</c:v>
                </c:pt>
                <c:pt idx="145" formatCode="0">
                  <c:v>78</c:v>
                </c:pt>
                <c:pt idx="146" formatCode="0">
                  <c:v>42</c:v>
                </c:pt>
                <c:pt idx="147" formatCode="0">
                  <c:v>54</c:v>
                </c:pt>
                <c:pt idx="148" formatCode="0">
                  <c:v>26</c:v>
                </c:pt>
                <c:pt idx="149" formatCode="0">
                  <c:v>250</c:v>
                </c:pt>
                <c:pt idx="150" formatCode="0">
                  <c:v>51</c:v>
                </c:pt>
                <c:pt idx="151" formatCode="0">
                  <c:v>32</c:v>
                </c:pt>
                <c:pt idx="152" formatCode="0">
                  <c:v>66</c:v>
                </c:pt>
                <c:pt idx="153" formatCode="0">
                  <c:v>66</c:v>
                </c:pt>
                <c:pt idx="154" formatCode="0">
                  <c:v>45</c:v>
                </c:pt>
                <c:pt idx="156" formatCode="0">
                  <c:v>75</c:v>
                </c:pt>
                <c:pt idx="157" formatCode="0">
                  <c:v>113</c:v>
                </c:pt>
                <c:pt idx="158" formatCode="0">
                  <c:v>48</c:v>
                </c:pt>
                <c:pt idx="159" formatCode="0">
                  <c:v>62</c:v>
                </c:pt>
                <c:pt idx="160" formatCode="0">
                  <c:v>58</c:v>
                </c:pt>
                <c:pt idx="164" formatCode="0">
                  <c:v>45</c:v>
                </c:pt>
                <c:pt idx="165" formatCode="0">
                  <c:v>118</c:v>
                </c:pt>
                <c:pt idx="166" formatCode="0">
                  <c:v>435</c:v>
                </c:pt>
                <c:pt idx="168" formatCode="0">
                  <c:v>54</c:v>
                </c:pt>
                <c:pt idx="169" formatCode="0">
                  <c:v>78</c:v>
                </c:pt>
                <c:pt idx="170" formatCode="0">
                  <c:v>72</c:v>
                </c:pt>
                <c:pt idx="171" formatCode="0">
                  <c:v>43</c:v>
                </c:pt>
                <c:pt idx="172" formatCode="0">
                  <c:v>97</c:v>
                </c:pt>
                <c:pt idx="173" formatCode="0">
                  <c:v>69</c:v>
                </c:pt>
                <c:pt idx="174" formatCode="0">
                  <c:v>140</c:v>
                </c:pt>
                <c:pt idx="175" formatCode="0">
                  <c:v>87</c:v>
                </c:pt>
                <c:pt idx="176" formatCode="0">
                  <c:v>45</c:v>
                </c:pt>
                <c:pt idx="177" formatCode="0">
                  <c:v>75</c:v>
                </c:pt>
                <c:pt idx="179" formatCode="0">
                  <c:v>75</c:v>
                </c:pt>
                <c:pt idx="180" formatCode="0">
                  <c:v>105</c:v>
                </c:pt>
                <c:pt idx="182" formatCode="0">
                  <c:v>41</c:v>
                </c:pt>
                <c:pt idx="183" formatCode="0">
                  <c:v>46</c:v>
                </c:pt>
                <c:pt idx="184" formatCode="0">
                  <c:v>56</c:v>
                </c:pt>
                <c:pt idx="185" formatCode="0">
                  <c:v>58</c:v>
                </c:pt>
                <c:pt idx="186" formatCode="0">
                  <c:v>46</c:v>
                </c:pt>
                <c:pt idx="187" formatCode="0">
                  <c:v>112</c:v>
                </c:pt>
                <c:pt idx="188" formatCode="0">
                  <c:v>31</c:v>
                </c:pt>
                <c:pt idx="189" formatCode="0">
                  <c:v>48</c:v>
                </c:pt>
                <c:pt idx="191" formatCode="0">
                  <c:v>63</c:v>
                </c:pt>
                <c:pt idx="192" formatCode="0">
                  <c:v>25</c:v>
                </c:pt>
                <c:pt idx="193" formatCode="0">
                  <c:v>36</c:v>
                </c:pt>
                <c:pt idx="194" formatCode="0">
                  <c:v>45</c:v>
                </c:pt>
                <c:pt idx="195" formatCode="0">
                  <c:v>43</c:v>
                </c:pt>
                <c:pt idx="196" formatCode="0">
                  <c:v>57</c:v>
                </c:pt>
                <c:pt idx="197" formatCode="0">
                  <c:v>39</c:v>
                </c:pt>
                <c:pt idx="198" formatCode="0">
                  <c:v>73</c:v>
                </c:pt>
                <c:pt idx="199" formatCode="0">
                  <c:v>39</c:v>
                </c:pt>
                <c:pt idx="200" formatCode="0">
                  <c:v>57</c:v>
                </c:pt>
                <c:pt idx="201" formatCode="0">
                  <c:v>35</c:v>
                </c:pt>
                <c:pt idx="202" formatCode="0">
                  <c:v>55</c:v>
                </c:pt>
                <c:pt idx="203" formatCode="0">
                  <c:v>57</c:v>
                </c:pt>
                <c:pt idx="204" formatCode="0">
                  <c:v>238</c:v>
                </c:pt>
                <c:pt idx="206" formatCode="0">
                  <c:v>1406</c:v>
                </c:pt>
                <c:pt idx="207" formatCode="0">
                  <c:v>48</c:v>
                </c:pt>
                <c:pt idx="208" formatCode="0">
                  <c:v>38</c:v>
                </c:pt>
                <c:pt idx="209" formatCode="0">
                  <c:v>51</c:v>
                </c:pt>
                <c:pt idx="210" formatCode="0">
                  <c:v>42</c:v>
                </c:pt>
                <c:pt idx="211" formatCode="0">
                  <c:v>35</c:v>
                </c:pt>
                <c:pt idx="213" formatCode="0">
                  <c:v>79</c:v>
                </c:pt>
                <c:pt idx="214" formatCode="0">
                  <c:v>34</c:v>
                </c:pt>
                <c:pt idx="215" formatCode="0">
                  <c:v>37</c:v>
                </c:pt>
                <c:pt idx="216" formatCode="0">
                  <c:v>68</c:v>
                </c:pt>
                <c:pt idx="217" formatCode="0">
                  <c:v>54</c:v>
                </c:pt>
                <c:pt idx="218" formatCode="0">
                  <c:v>87</c:v>
                </c:pt>
                <c:pt idx="219" formatCode="0">
                  <c:v>35</c:v>
                </c:pt>
                <c:pt idx="220" formatCode="0">
                  <c:v>43</c:v>
                </c:pt>
                <c:pt idx="221" formatCode="0">
                  <c:v>50</c:v>
                </c:pt>
                <c:pt idx="222" formatCode="0">
                  <c:v>41</c:v>
                </c:pt>
                <c:pt idx="223" formatCode="0">
                  <c:v>48</c:v>
                </c:pt>
                <c:pt idx="224" formatCode="0">
                  <c:v>206</c:v>
                </c:pt>
                <c:pt idx="225" formatCode="0">
                  <c:v>194</c:v>
                </c:pt>
                <c:pt idx="226" formatCode="0">
                  <c:v>38</c:v>
                </c:pt>
                <c:pt idx="227" formatCode="0">
                  <c:v>66</c:v>
                </c:pt>
                <c:pt idx="228" formatCode="0">
                  <c:v>62</c:v>
                </c:pt>
                <c:pt idx="229" formatCode="0">
                  <c:v>195</c:v>
                </c:pt>
                <c:pt idx="231" formatCode="0">
                  <c:v>195</c:v>
                </c:pt>
                <c:pt idx="232" formatCode="0">
                  <c:v>59</c:v>
                </c:pt>
                <c:pt idx="233" formatCode="0">
                  <c:v>64</c:v>
                </c:pt>
                <c:pt idx="234" formatCode="0">
                  <c:v>47</c:v>
                </c:pt>
                <c:pt idx="235" formatCode="0">
                  <c:v>49</c:v>
                </c:pt>
                <c:pt idx="236" formatCode="0">
                  <c:v>60</c:v>
                </c:pt>
                <c:pt idx="237" formatCode="0">
                  <c:v>83</c:v>
                </c:pt>
                <c:pt idx="239" formatCode="0">
                  <c:v>57</c:v>
                </c:pt>
                <c:pt idx="240" formatCode="0">
                  <c:v>29</c:v>
                </c:pt>
                <c:pt idx="241" formatCode="0">
                  <c:v>57</c:v>
                </c:pt>
                <c:pt idx="242" formatCode="0">
                  <c:v>84</c:v>
                </c:pt>
                <c:pt idx="243" formatCode="0">
                  <c:v>47</c:v>
                </c:pt>
                <c:pt idx="244" formatCode="0">
                  <c:v>54</c:v>
                </c:pt>
                <c:pt idx="245" formatCode="0">
                  <c:v>40</c:v>
                </c:pt>
                <c:pt idx="246" formatCode="0">
                  <c:v>71</c:v>
                </c:pt>
                <c:pt idx="247" formatCode="0">
                  <c:v>70</c:v>
                </c:pt>
                <c:pt idx="248" formatCode="0">
                  <c:v>48</c:v>
                </c:pt>
                <c:pt idx="249" formatCode="0">
                  <c:v>50</c:v>
                </c:pt>
                <c:pt idx="250" formatCode="0">
                  <c:v>26</c:v>
                </c:pt>
                <c:pt idx="251" formatCode="0">
                  <c:v>37</c:v>
                </c:pt>
                <c:pt idx="252" formatCode="0">
                  <c:v>76</c:v>
                </c:pt>
                <c:pt idx="254" formatCode="0">
                  <c:v>76</c:v>
                </c:pt>
                <c:pt idx="255" formatCode="0">
                  <c:v>57</c:v>
                </c:pt>
                <c:pt idx="256" formatCode="0">
                  <c:v>82</c:v>
                </c:pt>
                <c:pt idx="257" formatCode="0">
                  <c:v>60</c:v>
                </c:pt>
                <c:pt idx="258" formatCode="0">
                  <c:v>56</c:v>
                </c:pt>
                <c:pt idx="259" formatCode="General">
                  <c:v>34</c:v>
                </c:pt>
                <c:pt idx="260" formatCode="General">
                  <c:v>59</c:v>
                </c:pt>
                <c:pt idx="261" formatCode="General">
                  <c:v>45</c:v>
                </c:pt>
                <c:pt idx="262" formatCode="General">
                  <c:v>65</c:v>
                </c:pt>
                <c:pt idx="263" formatCode="General">
                  <c:v>76</c:v>
                </c:pt>
                <c:pt idx="264" formatCode="General">
                  <c:v>60</c:v>
                </c:pt>
                <c:pt idx="265" formatCode="General">
                  <c:v>38</c:v>
                </c:pt>
                <c:pt idx="266" formatCode="General">
                  <c:v>49</c:v>
                </c:pt>
                <c:pt idx="267" formatCode="General">
                  <c:v>42</c:v>
                </c:pt>
                <c:pt idx="268" formatCode="General">
                  <c:v>40</c:v>
                </c:pt>
                <c:pt idx="269" formatCode="General">
                  <c:v>41</c:v>
                </c:pt>
                <c:pt idx="270" formatCode="General">
                  <c:v>41</c:v>
                </c:pt>
                <c:pt idx="271" formatCode="General">
                  <c:v>78</c:v>
                </c:pt>
                <c:pt idx="272" formatCode="General">
                  <c:v>38</c:v>
                </c:pt>
                <c:pt idx="273" formatCode="General">
                  <c:v>27</c:v>
                </c:pt>
                <c:pt idx="274" formatCode="General">
                  <c:v>39</c:v>
                </c:pt>
                <c:pt idx="275" formatCode="General">
                  <c:v>49</c:v>
                </c:pt>
                <c:pt idx="276" formatCode="General">
                  <c:v>56</c:v>
                </c:pt>
                <c:pt idx="277" formatCode="General">
                  <c:v>77</c:v>
                </c:pt>
                <c:pt idx="279" formatCode="General">
                  <c:v>77</c:v>
                </c:pt>
                <c:pt idx="280" formatCode="General">
                  <c:v>41</c:v>
                </c:pt>
                <c:pt idx="282" formatCode="General">
                  <c:v>52</c:v>
                </c:pt>
                <c:pt idx="283" formatCode="General">
                  <c:v>46</c:v>
                </c:pt>
                <c:pt idx="284" formatCode="General">
                  <c:v>44</c:v>
                </c:pt>
                <c:pt idx="285" formatCode="General">
                  <c:v>68</c:v>
                </c:pt>
                <c:pt idx="286" formatCode="General">
                  <c:v>88</c:v>
                </c:pt>
                <c:pt idx="287" formatCode="General">
                  <c:v>65</c:v>
                </c:pt>
                <c:pt idx="288" formatCode="General">
                  <c:v>62</c:v>
                </c:pt>
                <c:pt idx="289" formatCode="General">
                  <c:v>36</c:v>
                </c:pt>
                <c:pt idx="290" formatCode="General">
                  <c:v>54</c:v>
                </c:pt>
                <c:pt idx="291" formatCode="General">
                  <c:v>51</c:v>
                </c:pt>
                <c:pt idx="292" formatCode="General">
                  <c:v>64</c:v>
                </c:pt>
                <c:pt idx="293" formatCode="General">
                  <c:v>73</c:v>
                </c:pt>
                <c:pt idx="294" formatCode="General">
                  <c:v>144</c:v>
                </c:pt>
                <c:pt idx="295" formatCode="General">
                  <c:v>43</c:v>
                </c:pt>
                <c:pt idx="296" formatCode="General">
                  <c:v>44</c:v>
                </c:pt>
                <c:pt idx="297" formatCode="General">
                  <c:v>40</c:v>
                </c:pt>
                <c:pt idx="298" formatCode="General">
                  <c:v>58</c:v>
                </c:pt>
                <c:pt idx="299" formatCode="General">
                  <c:v>57</c:v>
                </c:pt>
                <c:pt idx="301" formatCode="General">
                  <c:v>25</c:v>
                </c:pt>
                <c:pt idx="302" formatCode="General">
                  <c:v>49</c:v>
                </c:pt>
                <c:pt idx="303" formatCode="General">
                  <c:v>40</c:v>
                </c:pt>
                <c:pt idx="304" formatCode="General">
                  <c:v>47</c:v>
                </c:pt>
                <c:pt idx="305" formatCode="General">
                  <c:v>47</c:v>
                </c:pt>
                <c:pt idx="306" formatCode="General">
                  <c:v>50</c:v>
                </c:pt>
                <c:pt idx="307" formatCode="General">
                  <c:v>63</c:v>
                </c:pt>
                <c:pt idx="308" formatCode="General">
                  <c:v>38</c:v>
                </c:pt>
                <c:pt idx="309" formatCode="General">
                  <c:v>40</c:v>
                </c:pt>
                <c:pt idx="310" formatCode="General">
                  <c:v>30</c:v>
                </c:pt>
                <c:pt idx="311" formatCode="General">
                  <c:v>40</c:v>
                </c:pt>
                <c:pt idx="312" formatCode="General">
                  <c:v>52</c:v>
                </c:pt>
                <c:pt idx="313" formatCode="General">
                  <c:v>40</c:v>
                </c:pt>
                <c:pt idx="314" formatCode="General">
                  <c:v>34</c:v>
                </c:pt>
                <c:pt idx="315" formatCode="General">
                  <c:v>34</c:v>
                </c:pt>
                <c:pt idx="316" formatCode="General">
                  <c:v>37</c:v>
                </c:pt>
                <c:pt idx="317" formatCode="General">
                  <c:v>56</c:v>
                </c:pt>
                <c:pt idx="318" formatCode="General">
                  <c:v>28</c:v>
                </c:pt>
                <c:pt idx="319" formatCode="General">
                  <c:v>38</c:v>
                </c:pt>
                <c:pt idx="320" formatCode="General">
                  <c:v>28</c:v>
                </c:pt>
                <c:pt idx="321" formatCode="General">
                  <c:v>29</c:v>
                </c:pt>
                <c:pt idx="322" formatCode="General">
                  <c:v>35</c:v>
                </c:pt>
                <c:pt idx="323" formatCode="General">
                  <c:v>29</c:v>
                </c:pt>
                <c:pt idx="324" formatCode="General">
                  <c:v>69</c:v>
                </c:pt>
                <c:pt idx="325" formatCode="General">
                  <c:v>33</c:v>
                </c:pt>
                <c:pt idx="326" formatCode="General">
                  <c:v>71</c:v>
                </c:pt>
                <c:pt idx="327" formatCode="General">
                  <c:v>28</c:v>
                </c:pt>
                <c:pt idx="328" formatCode="General">
                  <c:v>29</c:v>
                </c:pt>
                <c:pt idx="329" formatCode="General">
                  <c:v>36</c:v>
                </c:pt>
                <c:pt idx="330" formatCode="General">
                  <c:v>64</c:v>
                </c:pt>
                <c:pt idx="331" formatCode="General">
                  <c:v>35</c:v>
                </c:pt>
                <c:pt idx="332" formatCode="General">
                  <c:v>50</c:v>
                </c:pt>
                <c:pt idx="333" formatCode="General">
                  <c:v>35</c:v>
                </c:pt>
                <c:pt idx="334" formatCode="General">
                  <c:v>37</c:v>
                </c:pt>
                <c:pt idx="335" formatCode="General">
                  <c:v>35</c:v>
                </c:pt>
                <c:pt idx="336" formatCode="General">
                  <c:v>51</c:v>
                </c:pt>
                <c:pt idx="337" formatCode="General">
                  <c:v>34</c:v>
                </c:pt>
                <c:pt idx="338" formatCode="General">
                  <c:v>33</c:v>
                </c:pt>
                <c:pt idx="339" formatCode="General">
                  <c:v>33</c:v>
                </c:pt>
                <c:pt idx="340" formatCode="General">
                  <c:v>37</c:v>
                </c:pt>
                <c:pt idx="341" formatCode="General">
                  <c:v>40</c:v>
                </c:pt>
                <c:pt idx="342" formatCode="General">
                  <c:v>28</c:v>
                </c:pt>
                <c:pt idx="343" formatCode="General">
                  <c:v>26</c:v>
                </c:pt>
                <c:pt idx="344" formatCode="General">
                  <c:v>97</c:v>
                </c:pt>
                <c:pt idx="348" formatCode="General">
                  <c:v>40</c:v>
                </c:pt>
                <c:pt idx="349" formatCode="General">
                  <c:v>32</c:v>
                </c:pt>
                <c:pt idx="350" formatCode="General">
                  <c:v>51</c:v>
                </c:pt>
                <c:pt idx="351" formatCode="General">
                  <c:v>37</c:v>
                </c:pt>
                <c:pt idx="352" formatCode="General">
                  <c:v>123</c:v>
                </c:pt>
                <c:pt idx="353" formatCode="General">
                  <c:v>49</c:v>
                </c:pt>
                <c:pt idx="354" formatCode="General">
                  <c:v>65</c:v>
                </c:pt>
                <c:pt idx="355" formatCode="General">
                  <c:v>67</c:v>
                </c:pt>
                <c:pt idx="356" formatCode="General">
                  <c:v>40</c:v>
                </c:pt>
                <c:pt idx="357" formatCode="General">
                  <c:v>46</c:v>
                </c:pt>
                <c:pt idx="358" formatCode="General">
                  <c:v>45</c:v>
                </c:pt>
                <c:pt idx="359" formatCode="General">
                  <c:v>66</c:v>
                </c:pt>
                <c:pt idx="360" formatCode="General">
                  <c:v>65</c:v>
                </c:pt>
                <c:pt idx="361" formatCode="General">
                  <c:v>40</c:v>
                </c:pt>
                <c:pt idx="362" formatCode="General">
                  <c:v>38</c:v>
                </c:pt>
                <c:pt idx="363" formatCode="General">
                  <c:v>53</c:v>
                </c:pt>
                <c:pt idx="365" formatCode="General">
                  <c:v>62</c:v>
                </c:pt>
                <c:pt idx="366" formatCode="General">
                  <c:v>35</c:v>
                </c:pt>
                <c:pt idx="367" formatCode="General">
                  <c:v>63</c:v>
                </c:pt>
                <c:pt idx="368" formatCode="General">
                  <c:v>39</c:v>
                </c:pt>
                <c:pt idx="369" formatCode="General">
                  <c:v>56</c:v>
                </c:pt>
                <c:pt idx="370" formatCode="General">
                  <c:v>125</c:v>
                </c:pt>
                <c:pt idx="371" formatCode="General">
                  <c:v>41</c:v>
                </c:pt>
                <c:pt idx="372" formatCode="General">
                  <c:v>47</c:v>
                </c:pt>
                <c:pt idx="373" formatCode="General">
                  <c:v>38</c:v>
                </c:pt>
                <c:pt idx="374" formatCode="General">
                  <c:v>35</c:v>
                </c:pt>
                <c:pt idx="375" formatCode="General">
                  <c:v>25</c:v>
                </c:pt>
                <c:pt idx="376" formatCode="General">
                  <c:v>39</c:v>
                </c:pt>
                <c:pt idx="378" formatCode="General">
                  <c:v>290</c:v>
                </c:pt>
                <c:pt idx="380" formatCode="General">
                  <c:v>290</c:v>
                </c:pt>
                <c:pt idx="381" formatCode="General">
                  <c:v>72</c:v>
                </c:pt>
                <c:pt idx="382" formatCode="General">
                  <c:v>32</c:v>
                </c:pt>
                <c:pt idx="383" formatCode="General">
                  <c:v>64</c:v>
                </c:pt>
                <c:pt idx="384" formatCode="General">
                  <c:v>77</c:v>
                </c:pt>
                <c:pt idx="385" formatCode="General">
                  <c:v>72</c:v>
                </c:pt>
                <c:pt idx="386" formatCode="General">
                  <c:v>48</c:v>
                </c:pt>
                <c:pt idx="387" formatCode="General">
                  <c:v>56</c:v>
                </c:pt>
                <c:pt idx="388" formatCode="General">
                  <c:v>40</c:v>
                </c:pt>
                <c:pt idx="389" formatCode="General">
                  <c:v>48</c:v>
                </c:pt>
                <c:pt idx="390" formatCode="General">
                  <c:v>56</c:v>
                </c:pt>
                <c:pt idx="391" formatCode="General">
                  <c:v>40</c:v>
                </c:pt>
                <c:pt idx="392" formatCode="General">
                  <c:v>45</c:v>
                </c:pt>
                <c:pt idx="393" formatCode="General">
                  <c:v>55</c:v>
                </c:pt>
                <c:pt idx="394" formatCode="General">
                  <c:v>27</c:v>
                </c:pt>
                <c:pt idx="395" formatCode="General">
                  <c:v>25</c:v>
                </c:pt>
                <c:pt idx="396" formatCode="General">
                  <c:v>27</c:v>
                </c:pt>
                <c:pt idx="397" formatCode="General">
                  <c:v>73</c:v>
                </c:pt>
                <c:pt idx="398" formatCode="General">
                  <c:v>34</c:v>
                </c:pt>
                <c:pt idx="399" formatCode="General">
                  <c:v>26</c:v>
                </c:pt>
                <c:pt idx="400" formatCode="General">
                  <c:v>26</c:v>
                </c:pt>
                <c:pt idx="401" formatCode="General">
                  <c:v>25</c:v>
                </c:pt>
                <c:pt idx="402" formatCode="General">
                  <c:v>14</c:v>
                </c:pt>
                <c:pt idx="403" formatCode="General">
                  <c:v>28</c:v>
                </c:pt>
                <c:pt idx="404" formatCode="General">
                  <c:v>25</c:v>
                </c:pt>
                <c:pt idx="406" formatCode="General">
                  <c:v>23</c:v>
                </c:pt>
                <c:pt idx="407" formatCode="General">
                  <c:v>26</c:v>
                </c:pt>
                <c:pt idx="408" formatCode="General">
                  <c:v>21</c:v>
                </c:pt>
                <c:pt idx="409" formatCode="General">
                  <c:v>166</c:v>
                </c:pt>
                <c:pt idx="410" formatCode="General">
                  <c:v>29</c:v>
                </c:pt>
                <c:pt idx="411" formatCode="General">
                  <c:v>40</c:v>
                </c:pt>
                <c:pt idx="412" formatCode="General">
                  <c:v>54</c:v>
                </c:pt>
                <c:pt idx="414" formatCode="General">
                  <c:v>33</c:v>
                </c:pt>
                <c:pt idx="415" formatCode="General">
                  <c:v>28</c:v>
                </c:pt>
                <c:pt idx="416" formatCode="General">
                  <c:v>35</c:v>
                </c:pt>
                <c:pt idx="417" formatCode="General">
                  <c:v>29</c:v>
                </c:pt>
                <c:pt idx="418" formatCode="General">
                  <c:v>34</c:v>
                </c:pt>
                <c:pt idx="419" formatCode="General">
                  <c:v>47</c:v>
                </c:pt>
                <c:pt idx="420" formatCode="General">
                  <c:v>50</c:v>
                </c:pt>
                <c:pt idx="421" formatCode="General">
                  <c:v>31</c:v>
                </c:pt>
                <c:pt idx="422" formatCode="General">
                  <c:v>20</c:v>
                </c:pt>
                <c:pt idx="423" formatCode="General">
                  <c:v>37</c:v>
                </c:pt>
                <c:pt idx="424" formatCode="General">
                  <c:v>21</c:v>
                </c:pt>
                <c:pt idx="425" formatCode="General">
                  <c:v>45</c:v>
                </c:pt>
                <c:pt idx="426" formatCode="General">
                  <c:v>29</c:v>
                </c:pt>
                <c:pt idx="427" formatCode="General">
                  <c:v>23</c:v>
                </c:pt>
                <c:pt idx="428" formatCode="General">
                  <c:v>39</c:v>
                </c:pt>
                <c:pt idx="429" formatCode="General">
                  <c:v>38</c:v>
                </c:pt>
                <c:pt idx="430" formatCode="General">
                  <c:v>53</c:v>
                </c:pt>
                <c:pt idx="431" formatCode="General">
                  <c:v>26</c:v>
                </c:pt>
                <c:pt idx="432" formatCode="General">
                  <c:v>34</c:v>
                </c:pt>
                <c:pt idx="433" formatCode="General">
                  <c:v>75</c:v>
                </c:pt>
                <c:pt idx="434" formatCode="General">
                  <c:v>27</c:v>
                </c:pt>
                <c:pt idx="435" formatCode="General">
                  <c:v>39</c:v>
                </c:pt>
                <c:pt idx="436" formatCode="General">
                  <c:v>32</c:v>
                </c:pt>
                <c:pt idx="437" formatCode="General">
                  <c:v>36</c:v>
                </c:pt>
                <c:pt idx="438" formatCode="General">
                  <c:v>36</c:v>
                </c:pt>
                <c:pt idx="439" formatCode="General">
                  <c:v>36</c:v>
                </c:pt>
                <c:pt idx="440" formatCode="General">
                  <c:v>25</c:v>
                </c:pt>
                <c:pt idx="441" formatCode="General">
                  <c:v>33</c:v>
                </c:pt>
                <c:pt idx="442" formatCode="General">
                  <c:v>37</c:v>
                </c:pt>
                <c:pt idx="444" formatCode="General">
                  <c:v>27</c:v>
                </c:pt>
                <c:pt idx="445" formatCode="General">
                  <c:v>57</c:v>
                </c:pt>
                <c:pt idx="446" formatCode="General">
                  <c:v>37</c:v>
                </c:pt>
                <c:pt idx="447" formatCode="General">
                  <c:v>87</c:v>
                </c:pt>
                <c:pt idx="448" formatCode="General">
                  <c:v>100</c:v>
                </c:pt>
                <c:pt idx="449" formatCode="General">
                  <c:v>35</c:v>
                </c:pt>
                <c:pt idx="450" formatCode="General">
                  <c:v>35</c:v>
                </c:pt>
                <c:pt idx="451" formatCode="General">
                  <c:v>9</c:v>
                </c:pt>
                <c:pt idx="452" formatCode="General">
                  <c:v>25</c:v>
                </c:pt>
                <c:pt idx="453" formatCode="General">
                  <c:v>61</c:v>
                </c:pt>
                <c:pt idx="454" formatCode="General">
                  <c:v>41</c:v>
                </c:pt>
                <c:pt idx="455" formatCode="General">
                  <c:v>76</c:v>
                </c:pt>
                <c:pt idx="456" formatCode="General">
                  <c:v>14</c:v>
                </c:pt>
                <c:pt idx="457" formatCode="General">
                  <c:v>22</c:v>
                </c:pt>
                <c:pt idx="459" formatCode="General">
                  <c:v>60</c:v>
                </c:pt>
                <c:pt idx="460" formatCode="General">
                  <c:v>45</c:v>
                </c:pt>
                <c:pt idx="461" formatCode="General">
                  <c:v>58</c:v>
                </c:pt>
                <c:pt idx="462" formatCode="General">
                  <c:v>56</c:v>
                </c:pt>
                <c:pt idx="463" formatCode="General">
                  <c:v>28</c:v>
                </c:pt>
                <c:pt idx="464" formatCode="General">
                  <c:v>39</c:v>
                </c:pt>
                <c:pt idx="465" formatCode="General">
                  <c:v>43</c:v>
                </c:pt>
                <c:pt idx="466" formatCode="General">
                  <c:v>41</c:v>
                </c:pt>
                <c:pt idx="467" formatCode="General">
                  <c:v>33</c:v>
                </c:pt>
                <c:pt idx="469" formatCode="General">
                  <c:v>32</c:v>
                </c:pt>
                <c:pt idx="470" formatCode="General">
                  <c:v>28</c:v>
                </c:pt>
                <c:pt idx="471" formatCode="General">
                  <c:v>36</c:v>
                </c:pt>
                <c:pt idx="472" formatCode="General">
                  <c:v>56</c:v>
                </c:pt>
                <c:pt idx="473" formatCode="General">
                  <c:v>27</c:v>
                </c:pt>
                <c:pt idx="474" formatCode="General">
                  <c:v>39</c:v>
                </c:pt>
                <c:pt idx="475" formatCode="General">
                  <c:v>29</c:v>
                </c:pt>
                <c:pt idx="476" formatCode="General">
                  <c:v>22</c:v>
                </c:pt>
                <c:pt idx="477" formatCode="General">
                  <c:v>39</c:v>
                </c:pt>
                <c:pt idx="479" formatCode="General">
                  <c:v>111</c:v>
                </c:pt>
                <c:pt idx="480" formatCode="General">
                  <c:v>29</c:v>
                </c:pt>
                <c:pt idx="481" formatCode="General">
                  <c:v>37</c:v>
                </c:pt>
                <c:pt idx="482" formatCode="General">
                  <c:v>26</c:v>
                </c:pt>
                <c:pt idx="483" formatCode="General">
                  <c:v>39</c:v>
                </c:pt>
                <c:pt idx="484" formatCode="General">
                  <c:v>49</c:v>
                </c:pt>
                <c:pt idx="485" formatCode="General">
                  <c:v>36</c:v>
                </c:pt>
                <c:pt idx="486" formatCode="General">
                  <c:v>37</c:v>
                </c:pt>
                <c:pt idx="487" formatCode="General">
                  <c:v>31</c:v>
                </c:pt>
                <c:pt idx="488" formatCode="General">
                  <c:v>26</c:v>
                </c:pt>
                <c:pt idx="489" formatCode="General">
                  <c:v>31</c:v>
                </c:pt>
                <c:pt idx="490" formatCode="General">
                  <c:v>34</c:v>
                </c:pt>
                <c:pt idx="491" formatCode="General">
                  <c:v>40</c:v>
                </c:pt>
                <c:pt idx="492" formatCode="General">
                  <c:v>32</c:v>
                </c:pt>
                <c:pt idx="493" formatCode="General">
                  <c:v>35</c:v>
                </c:pt>
                <c:pt idx="494" formatCode="General">
                  <c:v>30</c:v>
                </c:pt>
                <c:pt idx="495" formatCode="General">
                  <c:v>23</c:v>
                </c:pt>
                <c:pt idx="496" formatCode="General">
                  <c:v>57</c:v>
                </c:pt>
                <c:pt idx="497" formatCode="General">
                  <c:v>28</c:v>
                </c:pt>
                <c:pt idx="498" formatCode="General">
                  <c:v>29</c:v>
                </c:pt>
                <c:pt idx="499" formatCode="General">
                  <c:v>20</c:v>
                </c:pt>
                <c:pt idx="500" formatCode="General">
                  <c:v>24</c:v>
                </c:pt>
                <c:pt idx="501" formatCode="General">
                  <c:v>50</c:v>
                </c:pt>
                <c:pt idx="502" formatCode="General">
                  <c:v>35</c:v>
                </c:pt>
                <c:pt idx="503" formatCode="General">
                  <c:v>33</c:v>
                </c:pt>
                <c:pt idx="504" formatCode="General">
                  <c:v>29</c:v>
                </c:pt>
                <c:pt idx="506" formatCode="General">
                  <c:v>53</c:v>
                </c:pt>
                <c:pt idx="507" formatCode="General">
                  <c:v>34</c:v>
                </c:pt>
                <c:pt idx="508" formatCode="General">
                  <c:v>40</c:v>
                </c:pt>
                <c:pt idx="509" formatCode="General">
                  <c:v>43</c:v>
                </c:pt>
                <c:pt idx="510" formatCode="General">
                  <c:v>65</c:v>
                </c:pt>
                <c:pt idx="511" formatCode="General">
                  <c:v>37</c:v>
                </c:pt>
                <c:pt idx="512" formatCode="General">
                  <c:v>38</c:v>
                </c:pt>
                <c:pt idx="513" formatCode="General">
                  <c:v>37</c:v>
                </c:pt>
                <c:pt idx="514" formatCode="General">
                  <c:v>40</c:v>
                </c:pt>
                <c:pt idx="516" formatCode="General">
                  <c:v>29</c:v>
                </c:pt>
                <c:pt idx="517" formatCode="General">
                  <c:v>44</c:v>
                </c:pt>
                <c:pt idx="518" formatCode="General">
                  <c:v>51</c:v>
                </c:pt>
                <c:pt idx="519" formatCode="General">
                  <c:v>55</c:v>
                </c:pt>
                <c:pt idx="520" formatCode="General">
                  <c:v>30</c:v>
                </c:pt>
                <c:pt idx="521" formatCode="General">
                  <c:v>33</c:v>
                </c:pt>
                <c:pt idx="522" formatCode="General">
                  <c:v>83</c:v>
                </c:pt>
                <c:pt idx="523" formatCode="General">
                  <c:v>98</c:v>
                </c:pt>
                <c:pt idx="524" formatCode="General">
                  <c:v>57</c:v>
                </c:pt>
                <c:pt idx="525" formatCode="General">
                  <c:v>42</c:v>
                </c:pt>
                <c:pt idx="526" formatCode="General">
                  <c:v>54</c:v>
                </c:pt>
                <c:pt idx="528" formatCode="General">
                  <c:v>52</c:v>
                </c:pt>
                <c:pt idx="529" formatCode="General">
                  <c:v>37</c:v>
                </c:pt>
                <c:pt idx="530" formatCode="General">
                  <c:v>41</c:v>
                </c:pt>
                <c:pt idx="531" formatCode="General">
                  <c:v>27</c:v>
                </c:pt>
                <c:pt idx="532" formatCode="General">
                  <c:v>48</c:v>
                </c:pt>
                <c:pt idx="533" formatCode="General">
                  <c:v>44</c:v>
                </c:pt>
                <c:pt idx="534" formatCode="General">
                  <c:v>44</c:v>
                </c:pt>
                <c:pt idx="535" formatCode="General">
                  <c:v>27</c:v>
                </c:pt>
                <c:pt idx="536" formatCode="General">
                  <c:v>32</c:v>
                </c:pt>
                <c:pt idx="537" formatCode="General">
                  <c:v>38</c:v>
                </c:pt>
                <c:pt idx="538" formatCode="General">
                  <c:v>31</c:v>
                </c:pt>
                <c:pt idx="539" formatCode="General">
                  <c:v>70</c:v>
                </c:pt>
                <c:pt idx="540" formatCode="General">
                  <c:v>52</c:v>
                </c:pt>
                <c:pt idx="541" formatCode="General">
                  <c:v>27</c:v>
                </c:pt>
                <c:pt idx="542" formatCode="General">
                  <c:v>34</c:v>
                </c:pt>
                <c:pt idx="543" formatCode="General">
                  <c:v>30</c:v>
                </c:pt>
                <c:pt idx="544" formatCode="General">
                  <c:v>44</c:v>
                </c:pt>
                <c:pt idx="545" formatCode="General">
                  <c:v>25</c:v>
                </c:pt>
                <c:pt idx="546" formatCode="General">
                  <c:v>64</c:v>
                </c:pt>
                <c:pt idx="547" formatCode="General">
                  <c:v>35</c:v>
                </c:pt>
                <c:pt idx="548" formatCode="General">
                  <c:v>50</c:v>
                </c:pt>
                <c:pt idx="549" formatCode="General">
                  <c:v>52</c:v>
                </c:pt>
                <c:pt idx="550" formatCode="General">
                  <c:v>30</c:v>
                </c:pt>
                <c:pt idx="551" formatCode="General">
                  <c:v>46</c:v>
                </c:pt>
                <c:pt idx="553" formatCode="General">
                  <c:v>33</c:v>
                </c:pt>
                <c:pt idx="554" formatCode="General">
                  <c:v>56</c:v>
                </c:pt>
                <c:pt idx="555" formatCode="General">
                  <c:v>32</c:v>
                </c:pt>
                <c:pt idx="556" formatCode="General">
                  <c:v>56</c:v>
                </c:pt>
                <c:pt idx="557" formatCode="General">
                  <c:v>32</c:v>
                </c:pt>
                <c:pt idx="558" formatCode="General">
                  <c:v>19</c:v>
                </c:pt>
                <c:pt idx="559" formatCode="General">
                  <c:v>53</c:v>
                </c:pt>
                <c:pt idx="560" formatCode="General">
                  <c:v>22</c:v>
                </c:pt>
                <c:pt idx="561" formatCode="General">
                  <c:v>65</c:v>
                </c:pt>
                <c:pt idx="562" formatCode="General">
                  <c:v>48</c:v>
                </c:pt>
                <c:pt idx="563" formatCode="General">
                  <c:v>58</c:v>
                </c:pt>
                <c:pt idx="564" formatCode="General">
                  <c:v>64</c:v>
                </c:pt>
                <c:pt idx="565" formatCode="General">
                  <c:v>45</c:v>
                </c:pt>
                <c:pt idx="566" formatCode="General">
                  <c:v>59</c:v>
                </c:pt>
                <c:pt idx="567" formatCode="General">
                  <c:v>57</c:v>
                </c:pt>
                <c:pt idx="568" formatCode="General">
                  <c:v>46</c:v>
                </c:pt>
                <c:pt idx="570" formatCode="General">
                  <c:v>51</c:v>
                </c:pt>
                <c:pt idx="571" formatCode="General">
                  <c:v>46</c:v>
                </c:pt>
                <c:pt idx="572" formatCode="General">
                  <c:v>38</c:v>
                </c:pt>
                <c:pt idx="573" formatCode="General">
                  <c:v>37</c:v>
                </c:pt>
                <c:pt idx="574" formatCode="General">
                  <c:v>17</c:v>
                </c:pt>
                <c:pt idx="575" formatCode="General">
                  <c:v>49</c:v>
                </c:pt>
                <c:pt idx="576" formatCode="General">
                  <c:v>50</c:v>
                </c:pt>
                <c:pt idx="577" formatCode="General">
                  <c:v>28</c:v>
                </c:pt>
                <c:pt idx="578" formatCode="General">
                  <c:v>43</c:v>
                </c:pt>
                <c:pt idx="579" formatCode="General">
                  <c:v>43</c:v>
                </c:pt>
                <c:pt idx="580" formatCode="General">
                  <c:v>38</c:v>
                </c:pt>
                <c:pt idx="581" formatCode="General">
                  <c:v>30</c:v>
                </c:pt>
                <c:pt idx="582" formatCode="General">
                  <c:v>41</c:v>
                </c:pt>
                <c:pt idx="583" formatCode="General">
                  <c:v>47</c:v>
                </c:pt>
                <c:pt idx="584" formatCode="General">
                  <c:v>32</c:v>
                </c:pt>
                <c:pt idx="586" formatCode="General">
                  <c:v>61</c:v>
                </c:pt>
                <c:pt idx="587" formatCode="General">
                  <c:v>38</c:v>
                </c:pt>
                <c:pt idx="588" formatCode="General">
                  <c:v>58</c:v>
                </c:pt>
                <c:pt idx="589" formatCode="General">
                  <c:v>56</c:v>
                </c:pt>
                <c:pt idx="590" formatCode="General">
                  <c:v>55</c:v>
                </c:pt>
                <c:pt idx="591" formatCode="General">
                  <c:v>58</c:v>
                </c:pt>
                <c:pt idx="592" formatCode="General">
                  <c:v>39</c:v>
                </c:pt>
                <c:pt idx="593" formatCode="General">
                  <c:v>14</c:v>
                </c:pt>
                <c:pt idx="594" formatCode="General">
                  <c:v>50</c:v>
                </c:pt>
                <c:pt idx="595" formatCode="General">
                  <c:v>50</c:v>
                </c:pt>
                <c:pt idx="596" formatCode="General">
                  <c:v>60</c:v>
                </c:pt>
                <c:pt idx="597" formatCode="General">
                  <c:v>66</c:v>
                </c:pt>
                <c:pt idx="598" formatCode="General">
                  <c:v>62</c:v>
                </c:pt>
              </c:numCache>
            </c:numRef>
          </c:xVal>
          <c:yVal>
            <c:numRef>
              <c:f>'Data-Reusability, Launch'!$T$46:$T$644</c:f>
              <c:numCache>
                <c:formatCode>0</c:formatCode>
                <c:ptCount val="599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1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1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2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2</c:v>
                </c:pt>
                <c:pt idx="46">
                  <c:v>1</c:v>
                </c:pt>
                <c:pt idx="47">
                  <c:v>1</c:v>
                </c:pt>
                <c:pt idx="48">
                  <c:v>0</c:v>
                </c:pt>
                <c:pt idx="49">
                  <c:v>1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0</c:v>
                </c:pt>
                <c:pt idx="54">
                  <c:v>2</c:v>
                </c:pt>
                <c:pt idx="55">
                  <c:v>3</c:v>
                </c:pt>
                <c:pt idx="56">
                  <c:v>3</c:v>
                </c:pt>
                <c:pt idx="57">
                  <c:v>2</c:v>
                </c:pt>
                <c:pt idx="58">
                  <c:v>3</c:v>
                </c:pt>
                <c:pt idx="59">
                  <c:v>2</c:v>
                </c:pt>
                <c:pt idx="60">
                  <c:v>4</c:v>
                </c:pt>
                <c:pt idx="61">
                  <c:v>3</c:v>
                </c:pt>
                <c:pt idx="62">
                  <c:v>0</c:v>
                </c:pt>
                <c:pt idx="63">
                  <c:v>4</c:v>
                </c:pt>
                <c:pt idx="64">
                  <c:v>2</c:v>
                </c:pt>
                <c:pt idx="65">
                  <c:v>0</c:v>
                </c:pt>
                <c:pt idx="66">
                  <c:v>1</c:v>
                </c:pt>
                <c:pt idx="67">
                  <c:v>4</c:v>
                </c:pt>
                <c:pt idx="68">
                  <c:v>5</c:v>
                </c:pt>
                <c:pt idx="69">
                  <c:v>3</c:v>
                </c:pt>
                <c:pt idx="70">
                  <c:v>1</c:v>
                </c:pt>
                <c:pt idx="71">
                  <c:v>2</c:v>
                </c:pt>
                <c:pt idx="72">
                  <c:v>5</c:v>
                </c:pt>
                <c:pt idx="73">
                  <c:v>2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6</c:v>
                </c:pt>
                <c:pt idx="78">
                  <c:v>3</c:v>
                </c:pt>
                <c:pt idx="79">
                  <c:v>6</c:v>
                </c:pt>
                <c:pt idx="80">
                  <c:v>4</c:v>
                </c:pt>
                <c:pt idx="81">
                  <c:v>3</c:v>
                </c:pt>
                <c:pt idx="82">
                  <c:v>7</c:v>
                </c:pt>
                <c:pt idx="83">
                  <c:v>4</c:v>
                </c:pt>
                <c:pt idx="84">
                  <c:v>4</c:v>
                </c:pt>
                <c:pt idx="85">
                  <c:v>5</c:v>
                </c:pt>
                <c:pt idx="86">
                  <c:v>7</c:v>
                </c:pt>
                <c:pt idx="87">
                  <c:v>5</c:v>
                </c:pt>
                <c:pt idx="88">
                  <c:v>8</c:v>
                </c:pt>
                <c:pt idx="89">
                  <c:v>5</c:v>
                </c:pt>
                <c:pt idx="90">
                  <c:v>6</c:v>
                </c:pt>
                <c:pt idx="91">
                  <c:v>1</c:v>
                </c:pt>
                <c:pt idx="92">
                  <c:v>6</c:v>
                </c:pt>
                <c:pt idx="93">
                  <c:v>8</c:v>
                </c:pt>
                <c:pt idx="94">
                  <c:v>9</c:v>
                </c:pt>
                <c:pt idx="95">
                  <c:v>7</c:v>
                </c:pt>
                <c:pt idx="96">
                  <c:v>1</c:v>
                </c:pt>
                <c:pt idx="97">
                  <c:v>0</c:v>
                </c:pt>
                <c:pt idx="98">
                  <c:v>2</c:v>
                </c:pt>
                <c:pt idx="99">
                  <c:v>1</c:v>
                </c:pt>
                <c:pt idx="100">
                  <c:v>7</c:v>
                </c:pt>
                <c:pt idx="101">
                  <c:v>3</c:v>
                </c:pt>
                <c:pt idx="102">
                  <c:v>9</c:v>
                </c:pt>
                <c:pt idx="103">
                  <c:v>2</c:v>
                </c:pt>
                <c:pt idx="104">
                  <c:v>1</c:v>
                </c:pt>
                <c:pt idx="105">
                  <c:v>8</c:v>
                </c:pt>
                <c:pt idx="106">
                  <c:v>2</c:v>
                </c:pt>
                <c:pt idx="107">
                  <c:v>8</c:v>
                </c:pt>
                <c:pt idx="108">
                  <c:v>4</c:v>
                </c:pt>
                <c:pt idx="109">
                  <c:v>10</c:v>
                </c:pt>
                <c:pt idx="110">
                  <c:v>2</c:v>
                </c:pt>
                <c:pt idx="111">
                  <c:v>0</c:v>
                </c:pt>
                <c:pt idx="112">
                  <c:v>3</c:v>
                </c:pt>
                <c:pt idx="113">
                  <c:v>9</c:v>
                </c:pt>
                <c:pt idx="114">
                  <c:v>9</c:v>
                </c:pt>
                <c:pt idx="115">
                  <c:v>2</c:v>
                </c:pt>
                <c:pt idx="116">
                  <c:v>0</c:v>
                </c:pt>
                <c:pt idx="117">
                  <c:v>5</c:v>
                </c:pt>
                <c:pt idx="118">
                  <c:v>10</c:v>
                </c:pt>
                <c:pt idx="119">
                  <c:v>3</c:v>
                </c:pt>
                <c:pt idx="120">
                  <c:v>10</c:v>
                </c:pt>
                <c:pt idx="121">
                  <c:v>3</c:v>
                </c:pt>
                <c:pt idx="122">
                  <c:v>11</c:v>
                </c:pt>
                <c:pt idx="123">
                  <c:v>6</c:v>
                </c:pt>
                <c:pt idx="124">
                  <c:v>4</c:v>
                </c:pt>
                <c:pt idx="125">
                  <c:v>1</c:v>
                </c:pt>
                <c:pt idx="126">
                  <c:v>11</c:v>
                </c:pt>
                <c:pt idx="127">
                  <c:v>3</c:v>
                </c:pt>
                <c:pt idx="128">
                  <c:v>5</c:v>
                </c:pt>
                <c:pt idx="129">
                  <c:v>11</c:v>
                </c:pt>
                <c:pt idx="130">
                  <c:v>4</c:v>
                </c:pt>
                <c:pt idx="131">
                  <c:v>0</c:v>
                </c:pt>
                <c:pt idx="132">
                  <c:v>4</c:v>
                </c:pt>
                <c:pt idx="133">
                  <c:v>7</c:v>
                </c:pt>
                <c:pt idx="134">
                  <c:v>6</c:v>
                </c:pt>
                <c:pt idx="135">
                  <c:v>12</c:v>
                </c:pt>
                <c:pt idx="136">
                  <c:v>2</c:v>
                </c:pt>
                <c:pt idx="137">
                  <c:v>8</c:v>
                </c:pt>
                <c:pt idx="138">
                  <c:v>1</c:v>
                </c:pt>
                <c:pt idx="139">
                  <c:v>12</c:v>
                </c:pt>
                <c:pt idx="140">
                  <c:v>5</c:v>
                </c:pt>
                <c:pt idx="141">
                  <c:v>4</c:v>
                </c:pt>
                <c:pt idx="142">
                  <c:v>12</c:v>
                </c:pt>
                <c:pt idx="143">
                  <c:v>3</c:v>
                </c:pt>
                <c:pt idx="144">
                  <c:v>7</c:v>
                </c:pt>
                <c:pt idx="145">
                  <c:v>5</c:v>
                </c:pt>
                <c:pt idx="146">
                  <c:v>2</c:v>
                </c:pt>
                <c:pt idx="147">
                  <c:v>9</c:v>
                </c:pt>
                <c:pt idx="148">
                  <c:v>8</c:v>
                </c:pt>
                <c:pt idx="149">
                  <c:v>1</c:v>
                </c:pt>
                <c:pt idx="150">
                  <c:v>6</c:v>
                </c:pt>
                <c:pt idx="151">
                  <c:v>6</c:v>
                </c:pt>
                <c:pt idx="152">
                  <c:v>13</c:v>
                </c:pt>
                <c:pt idx="153">
                  <c:v>5</c:v>
                </c:pt>
                <c:pt idx="154">
                  <c:v>3</c:v>
                </c:pt>
                <c:pt idx="155">
                  <c:v>0</c:v>
                </c:pt>
                <c:pt idx="156">
                  <c:v>4</c:v>
                </c:pt>
                <c:pt idx="157">
                  <c:v>13</c:v>
                </c:pt>
                <c:pt idx="158">
                  <c:v>2</c:v>
                </c:pt>
                <c:pt idx="159">
                  <c:v>9</c:v>
                </c:pt>
                <c:pt idx="160">
                  <c:v>7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6</c:v>
                </c:pt>
                <c:pt idx="165">
                  <c:v>13</c:v>
                </c:pt>
                <c:pt idx="166">
                  <c:v>10</c:v>
                </c:pt>
                <c:pt idx="167">
                  <c:v>0</c:v>
                </c:pt>
                <c:pt idx="168">
                  <c:v>3</c:v>
                </c:pt>
                <c:pt idx="169">
                  <c:v>4</c:v>
                </c:pt>
                <c:pt idx="170">
                  <c:v>5</c:v>
                </c:pt>
                <c:pt idx="171">
                  <c:v>7</c:v>
                </c:pt>
                <c:pt idx="172">
                  <c:v>14</c:v>
                </c:pt>
                <c:pt idx="173">
                  <c:v>10</c:v>
                </c:pt>
                <c:pt idx="174">
                  <c:v>10</c:v>
                </c:pt>
                <c:pt idx="175">
                  <c:v>14</c:v>
                </c:pt>
                <c:pt idx="176">
                  <c:v>1</c:v>
                </c:pt>
                <c:pt idx="177">
                  <c:v>1</c:v>
                </c:pt>
                <c:pt idx="178">
                  <c:v>0</c:v>
                </c:pt>
                <c:pt idx="179">
                  <c:v>1</c:v>
                </c:pt>
                <c:pt idx="180">
                  <c:v>1</c:v>
                </c:pt>
                <c:pt idx="181">
                  <c:v>0</c:v>
                </c:pt>
                <c:pt idx="182">
                  <c:v>8</c:v>
                </c:pt>
                <c:pt idx="183">
                  <c:v>6</c:v>
                </c:pt>
                <c:pt idx="184">
                  <c:v>4</c:v>
                </c:pt>
                <c:pt idx="185">
                  <c:v>5</c:v>
                </c:pt>
                <c:pt idx="186">
                  <c:v>11</c:v>
                </c:pt>
                <c:pt idx="187">
                  <c:v>8</c:v>
                </c:pt>
                <c:pt idx="188">
                  <c:v>2</c:v>
                </c:pt>
                <c:pt idx="189">
                  <c:v>2</c:v>
                </c:pt>
                <c:pt idx="190">
                  <c:v>0</c:v>
                </c:pt>
                <c:pt idx="191">
                  <c:v>11</c:v>
                </c:pt>
                <c:pt idx="192">
                  <c:v>12</c:v>
                </c:pt>
                <c:pt idx="193">
                  <c:v>6</c:v>
                </c:pt>
                <c:pt idx="194">
                  <c:v>7</c:v>
                </c:pt>
                <c:pt idx="195">
                  <c:v>5</c:v>
                </c:pt>
                <c:pt idx="196">
                  <c:v>9</c:v>
                </c:pt>
                <c:pt idx="197">
                  <c:v>3</c:v>
                </c:pt>
                <c:pt idx="198">
                  <c:v>1</c:v>
                </c:pt>
                <c:pt idx="199">
                  <c:v>3</c:v>
                </c:pt>
                <c:pt idx="200">
                  <c:v>9</c:v>
                </c:pt>
                <c:pt idx="201">
                  <c:v>7</c:v>
                </c:pt>
                <c:pt idx="202">
                  <c:v>12</c:v>
                </c:pt>
                <c:pt idx="203">
                  <c:v>1</c:v>
                </c:pt>
                <c:pt idx="204">
                  <c:v>7</c:v>
                </c:pt>
                <c:pt idx="205">
                  <c:v>0</c:v>
                </c:pt>
                <c:pt idx="206">
                  <c:v>2</c:v>
                </c:pt>
                <c:pt idx="207">
                  <c:v>6</c:v>
                </c:pt>
                <c:pt idx="208">
                  <c:v>2</c:v>
                </c:pt>
                <c:pt idx="209">
                  <c:v>10</c:v>
                </c:pt>
                <c:pt idx="210">
                  <c:v>4</c:v>
                </c:pt>
                <c:pt idx="211">
                  <c:v>10</c:v>
                </c:pt>
                <c:pt idx="212">
                  <c:v>0</c:v>
                </c:pt>
                <c:pt idx="213">
                  <c:v>13</c:v>
                </c:pt>
                <c:pt idx="214">
                  <c:v>13</c:v>
                </c:pt>
                <c:pt idx="215">
                  <c:v>2</c:v>
                </c:pt>
                <c:pt idx="216">
                  <c:v>4</c:v>
                </c:pt>
                <c:pt idx="217">
                  <c:v>8</c:v>
                </c:pt>
                <c:pt idx="218">
                  <c:v>8</c:v>
                </c:pt>
                <c:pt idx="219">
                  <c:v>11</c:v>
                </c:pt>
                <c:pt idx="220">
                  <c:v>3</c:v>
                </c:pt>
                <c:pt idx="221">
                  <c:v>7</c:v>
                </c:pt>
                <c:pt idx="222">
                  <c:v>1</c:v>
                </c:pt>
                <c:pt idx="223">
                  <c:v>11</c:v>
                </c:pt>
                <c:pt idx="224">
                  <c:v>15</c:v>
                </c:pt>
                <c:pt idx="225">
                  <c:v>15</c:v>
                </c:pt>
                <c:pt idx="226">
                  <c:v>9</c:v>
                </c:pt>
                <c:pt idx="227">
                  <c:v>5</c:v>
                </c:pt>
                <c:pt idx="228">
                  <c:v>14</c:v>
                </c:pt>
                <c:pt idx="229">
                  <c:v>2</c:v>
                </c:pt>
                <c:pt idx="230">
                  <c:v>0</c:v>
                </c:pt>
                <c:pt idx="231">
                  <c:v>2</c:v>
                </c:pt>
                <c:pt idx="232">
                  <c:v>5</c:v>
                </c:pt>
                <c:pt idx="233">
                  <c:v>3</c:v>
                </c:pt>
                <c:pt idx="234">
                  <c:v>4</c:v>
                </c:pt>
                <c:pt idx="235">
                  <c:v>8</c:v>
                </c:pt>
                <c:pt idx="236">
                  <c:v>12</c:v>
                </c:pt>
                <c:pt idx="237">
                  <c:v>14</c:v>
                </c:pt>
                <c:pt idx="238">
                  <c:v>0</c:v>
                </c:pt>
                <c:pt idx="239">
                  <c:v>2</c:v>
                </c:pt>
                <c:pt idx="240">
                  <c:v>6</c:v>
                </c:pt>
                <c:pt idx="241">
                  <c:v>12</c:v>
                </c:pt>
                <c:pt idx="242">
                  <c:v>9</c:v>
                </c:pt>
                <c:pt idx="243">
                  <c:v>6</c:v>
                </c:pt>
                <c:pt idx="244">
                  <c:v>10</c:v>
                </c:pt>
                <c:pt idx="245">
                  <c:v>4</c:v>
                </c:pt>
                <c:pt idx="246">
                  <c:v>16</c:v>
                </c:pt>
                <c:pt idx="247">
                  <c:v>16</c:v>
                </c:pt>
                <c:pt idx="248">
                  <c:v>5</c:v>
                </c:pt>
                <c:pt idx="249">
                  <c:v>9</c:v>
                </c:pt>
                <c:pt idx="250">
                  <c:v>7</c:v>
                </c:pt>
                <c:pt idx="251">
                  <c:v>13</c:v>
                </c:pt>
                <c:pt idx="252">
                  <c:v>3</c:v>
                </c:pt>
                <c:pt idx="253">
                  <c:v>0</c:v>
                </c:pt>
                <c:pt idx="254">
                  <c:v>3</c:v>
                </c:pt>
                <c:pt idx="255">
                  <c:v>13</c:v>
                </c:pt>
                <c:pt idx="256">
                  <c:v>15</c:v>
                </c:pt>
                <c:pt idx="257">
                  <c:v>15</c:v>
                </c:pt>
                <c:pt idx="258">
                  <c:v>3</c:v>
                </c:pt>
                <c:pt idx="259" formatCode="General">
                  <c:v>6</c:v>
                </c:pt>
                <c:pt idx="260" formatCode="General">
                  <c:v>7</c:v>
                </c:pt>
                <c:pt idx="261" formatCode="General">
                  <c:v>17</c:v>
                </c:pt>
                <c:pt idx="262" formatCode="General">
                  <c:v>10</c:v>
                </c:pt>
                <c:pt idx="263" formatCode="General">
                  <c:v>1</c:v>
                </c:pt>
                <c:pt idx="264" formatCode="General">
                  <c:v>11</c:v>
                </c:pt>
                <c:pt idx="265" formatCode="General">
                  <c:v>8</c:v>
                </c:pt>
                <c:pt idx="266" formatCode="General">
                  <c:v>10</c:v>
                </c:pt>
                <c:pt idx="267" formatCode="General">
                  <c:v>14</c:v>
                </c:pt>
                <c:pt idx="268" formatCode="General">
                  <c:v>14</c:v>
                </c:pt>
                <c:pt idx="269" formatCode="General">
                  <c:v>16</c:v>
                </c:pt>
                <c:pt idx="270" formatCode="General">
                  <c:v>16</c:v>
                </c:pt>
                <c:pt idx="271" formatCode="General">
                  <c:v>5</c:v>
                </c:pt>
                <c:pt idx="272" formatCode="General">
                  <c:v>8</c:v>
                </c:pt>
                <c:pt idx="273" formatCode="General">
                  <c:v>12</c:v>
                </c:pt>
                <c:pt idx="274" formatCode="General">
                  <c:v>2</c:v>
                </c:pt>
                <c:pt idx="275" formatCode="General">
                  <c:v>18</c:v>
                </c:pt>
                <c:pt idx="276" formatCode="General">
                  <c:v>7</c:v>
                </c:pt>
                <c:pt idx="277" formatCode="General">
                  <c:v>4</c:v>
                </c:pt>
                <c:pt idx="278" formatCode="General">
                  <c:v>0</c:v>
                </c:pt>
                <c:pt idx="279" formatCode="General">
                  <c:v>4</c:v>
                </c:pt>
                <c:pt idx="280" formatCode="General">
                  <c:v>11</c:v>
                </c:pt>
                <c:pt idx="281" formatCode="General">
                  <c:v>0</c:v>
                </c:pt>
                <c:pt idx="282" formatCode="General">
                  <c:v>9</c:v>
                </c:pt>
                <c:pt idx="283" formatCode="General">
                  <c:v>15</c:v>
                </c:pt>
                <c:pt idx="284" formatCode="General">
                  <c:v>17</c:v>
                </c:pt>
                <c:pt idx="285" formatCode="General">
                  <c:v>11</c:v>
                </c:pt>
                <c:pt idx="286" formatCode="General">
                  <c:v>4</c:v>
                </c:pt>
                <c:pt idx="287" formatCode="General">
                  <c:v>15</c:v>
                </c:pt>
                <c:pt idx="288" formatCode="General">
                  <c:v>17</c:v>
                </c:pt>
                <c:pt idx="289" formatCode="General">
                  <c:v>8</c:v>
                </c:pt>
                <c:pt idx="290" formatCode="General">
                  <c:v>9</c:v>
                </c:pt>
                <c:pt idx="291" formatCode="General">
                  <c:v>3</c:v>
                </c:pt>
                <c:pt idx="292" formatCode="General">
                  <c:v>13</c:v>
                </c:pt>
                <c:pt idx="293" formatCode="General">
                  <c:v>6</c:v>
                </c:pt>
                <c:pt idx="294" formatCode="General">
                  <c:v>17</c:v>
                </c:pt>
                <c:pt idx="295" formatCode="General">
                  <c:v>1</c:v>
                </c:pt>
                <c:pt idx="296" formatCode="General">
                  <c:v>16</c:v>
                </c:pt>
                <c:pt idx="297" formatCode="General">
                  <c:v>18</c:v>
                </c:pt>
                <c:pt idx="298" formatCode="General">
                  <c:v>12</c:v>
                </c:pt>
                <c:pt idx="299" formatCode="General">
                  <c:v>10</c:v>
                </c:pt>
                <c:pt idx="300" formatCode="General">
                  <c:v>0</c:v>
                </c:pt>
                <c:pt idx="301" formatCode="General">
                  <c:v>4</c:v>
                </c:pt>
                <c:pt idx="302" formatCode="General">
                  <c:v>12</c:v>
                </c:pt>
                <c:pt idx="303" formatCode="General">
                  <c:v>10</c:v>
                </c:pt>
                <c:pt idx="304" formatCode="General">
                  <c:v>16</c:v>
                </c:pt>
                <c:pt idx="305" formatCode="General">
                  <c:v>18</c:v>
                </c:pt>
                <c:pt idx="306" formatCode="General">
                  <c:v>9</c:v>
                </c:pt>
                <c:pt idx="307" formatCode="General">
                  <c:v>5</c:v>
                </c:pt>
                <c:pt idx="308" formatCode="General">
                  <c:v>18</c:v>
                </c:pt>
                <c:pt idx="309" formatCode="General">
                  <c:v>7</c:v>
                </c:pt>
                <c:pt idx="310" formatCode="General">
                  <c:v>11</c:v>
                </c:pt>
                <c:pt idx="311" formatCode="General">
                  <c:v>17</c:v>
                </c:pt>
                <c:pt idx="312" formatCode="General">
                  <c:v>14</c:v>
                </c:pt>
                <c:pt idx="313" formatCode="General">
                  <c:v>13</c:v>
                </c:pt>
                <c:pt idx="314" formatCode="General">
                  <c:v>5</c:v>
                </c:pt>
                <c:pt idx="315" formatCode="General">
                  <c:v>13</c:v>
                </c:pt>
                <c:pt idx="316" formatCode="General">
                  <c:v>1</c:v>
                </c:pt>
                <c:pt idx="317" formatCode="General">
                  <c:v>2</c:v>
                </c:pt>
                <c:pt idx="318" formatCode="General">
                  <c:v>19</c:v>
                </c:pt>
                <c:pt idx="319" formatCode="General">
                  <c:v>11</c:v>
                </c:pt>
                <c:pt idx="320" formatCode="General">
                  <c:v>6</c:v>
                </c:pt>
                <c:pt idx="321" formatCode="General">
                  <c:v>8</c:v>
                </c:pt>
                <c:pt idx="322" formatCode="General">
                  <c:v>19</c:v>
                </c:pt>
                <c:pt idx="323" formatCode="General">
                  <c:v>12</c:v>
                </c:pt>
                <c:pt idx="324" formatCode="General">
                  <c:v>19</c:v>
                </c:pt>
                <c:pt idx="325" formatCode="General">
                  <c:v>18</c:v>
                </c:pt>
                <c:pt idx="326" formatCode="General">
                  <c:v>14</c:v>
                </c:pt>
                <c:pt idx="327" formatCode="General">
                  <c:v>2</c:v>
                </c:pt>
                <c:pt idx="328" formatCode="General">
                  <c:v>3</c:v>
                </c:pt>
                <c:pt idx="329" formatCode="General">
                  <c:v>14</c:v>
                </c:pt>
                <c:pt idx="330" formatCode="General">
                  <c:v>17</c:v>
                </c:pt>
                <c:pt idx="331" formatCode="General">
                  <c:v>20</c:v>
                </c:pt>
                <c:pt idx="332" formatCode="General">
                  <c:v>15</c:v>
                </c:pt>
                <c:pt idx="333" formatCode="General">
                  <c:v>7</c:v>
                </c:pt>
                <c:pt idx="334" formatCode="General">
                  <c:v>12</c:v>
                </c:pt>
                <c:pt idx="335" formatCode="General">
                  <c:v>9</c:v>
                </c:pt>
                <c:pt idx="336" formatCode="General">
                  <c:v>6</c:v>
                </c:pt>
                <c:pt idx="337" formatCode="General">
                  <c:v>13</c:v>
                </c:pt>
                <c:pt idx="338" formatCode="General">
                  <c:v>19</c:v>
                </c:pt>
                <c:pt idx="339" formatCode="General">
                  <c:v>15</c:v>
                </c:pt>
                <c:pt idx="340" formatCode="General">
                  <c:v>20</c:v>
                </c:pt>
                <c:pt idx="341" formatCode="General">
                  <c:v>4</c:v>
                </c:pt>
                <c:pt idx="342" formatCode="General">
                  <c:v>8</c:v>
                </c:pt>
                <c:pt idx="343" formatCode="General">
                  <c:v>10</c:v>
                </c:pt>
                <c:pt idx="344" formatCode="General">
                  <c:v>10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21</c:v>
                </c:pt>
                <c:pt idx="349" formatCode="General">
                  <c:v>7</c:v>
                </c:pt>
                <c:pt idx="350" formatCode="General">
                  <c:v>15</c:v>
                </c:pt>
                <c:pt idx="351" formatCode="General">
                  <c:v>14</c:v>
                </c:pt>
                <c:pt idx="352" formatCode="General">
                  <c:v>18</c:v>
                </c:pt>
                <c:pt idx="353" formatCode="General">
                  <c:v>16</c:v>
                </c:pt>
                <c:pt idx="354" formatCode="General">
                  <c:v>13</c:v>
                </c:pt>
                <c:pt idx="355" formatCode="General">
                  <c:v>16</c:v>
                </c:pt>
                <c:pt idx="356" formatCode="General">
                  <c:v>11</c:v>
                </c:pt>
                <c:pt idx="357" formatCode="General">
                  <c:v>5</c:v>
                </c:pt>
                <c:pt idx="358" formatCode="General">
                  <c:v>9</c:v>
                </c:pt>
                <c:pt idx="364" formatCode="General">
                  <c:v>0</c:v>
                </c:pt>
                <c:pt idx="365" formatCode="General">
                  <c:v>22</c:v>
                </c:pt>
                <c:pt idx="366" formatCode="General">
                  <c:v>17</c:v>
                </c:pt>
                <c:pt idx="367" formatCode="General">
                  <c:v>8</c:v>
                </c:pt>
                <c:pt idx="368" formatCode="General">
                  <c:v>14</c:v>
                </c:pt>
                <c:pt idx="369" formatCode="General">
                  <c:v>19</c:v>
                </c:pt>
                <c:pt idx="370" formatCode="General">
                  <c:v>3</c:v>
                </c:pt>
                <c:pt idx="371" formatCode="General">
                  <c:v>12</c:v>
                </c:pt>
                <c:pt idx="372" formatCode="General">
                  <c:v>17</c:v>
                </c:pt>
                <c:pt idx="373" formatCode="General">
                  <c:v>21</c:v>
                </c:pt>
                <c:pt idx="374" formatCode="General">
                  <c:v>12</c:v>
                </c:pt>
                <c:pt idx="375" formatCode="General">
                  <c:v>9</c:v>
                </c:pt>
                <c:pt idx="376" formatCode="General">
                  <c:v>1</c:v>
                </c:pt>
                <c:pt idx="377" formatCode="General">
                  <c:v>22</c:v>
                </c:pt>
                <c:pt idx="378" formatCode="General">
                  <c:v>5</c:v>
                </c:pt>
                <c:pt idx="379" formatCode="General">
                  <c:v>0</c:v>
                </c:pt>
                <c:pt idx="380" formatCode="General">
                  <c:v>5</c:v>
                </c:pt>
                <c:pt idx="381" formatCode="General">
                  <c:v>10</c:v>
                </c:pt>
                <c:pt idx="382" formatCode="General">
                  <c:v>18</c:v>
                </c:pt>
                <c:pt idx="383" formatCode="General">
                  <c:v>16</c:v>
                </c:pt>
                <c:pt idx="384" formatCode="General">
                  <c:v>6</c:v>
                </c:pt>
                <c:pt idx="385" formatCode="General">
                  <c:v>17</c:v>
                </c:pt>
                <c:pt idx="386" formatCode="General">
                  <c:v>20</c:v>
                </c:pt>
                <c:pt idx="387" formatCode="General">
                  <c:v>18</c:v>
                </c:pt>
                <c:pt idx="388" formatCode="General">
                  <c:v>13</c:v>
                </c:pt>
                <c:pt idx="389" formatCode="General">
                  <c:v>13</c:v>
                </c:pt>
                <c:pt idx="390" formatCode="General">
                  <c:v>4</c:v>
                </c:pt>
                <c:pt idx="391" formatCode="General">
                  <c:v>2</c:v>
                </c:pt>
                <c:pt idx="392" formatCode="General">
                  <c:v>10</c:v>
                </c:pt>
                <c:pt idx="393" formatCode="General">
                  <c:v>22</c:v>
                </c:pt>
                <c:pt idx="394" formatCode="General">
                  <c:v>11</c:v>
                </c:pt>
                <c:pt idx="395" formatCode="General">
                  <c:v>7</c:v>
                </c:pt>
                <c:pt idx="396" formatCode="General">
                  <c:v>17</c:v>
                </c:pt>
                <c:pt idx="397" formatCode="General">
                  <c:v>15</c:v>
                </c:pt>
                <c:pt idx="398" formatCode="General">
                  <c:v>19</c:v>
                </c:pt>
                <c:pt idx="399" formatCode="General">
                  <c:v>18</c:v>
                </c:pt>
                <c:pt idx="400" formatCode="General">
                  <c:v>19</c:v>
                </c:pt>
                <c:pt idx="401" formatCode="General">
                  <c:v>14</c:v>
                </c:pt>
                <c:pt idx="402" formatCode="General">
                  <c:v>12</c:v>
                </c:pt>
                <c:pt idx="403" formatCode="General">
                  <c:v>14</c:v>
                </c:pt>
                <c:pt idx="404" formatCode="General">
                  <c:v>5</c:v>
                </c:pt>
                <c:pt idx="405" formatCode="General">
                  <c:v>0</c:v>
                </c:pt>
                <c:pt idx="406" formatCode="General">
                  <c:v>23</c:v>
                </c:pt>
                <c:pt idx="407" formatCode="General">
                  <c:v>11</c:v>
                </c:pt>
                <c:pt idx="408" formatCode="General">
                  <c:v>18</c:v>
                </c:pt>
                <c:pt idx="409" formatCode="General">
                  <c:v>1</c:v>
                </c:pt>
                <c:pt idx="410" formatCode="General">
                  <c:v>8</c:v>
                </c:pt>
                <c:pt idx="411" formatCode="General">
                  <c:v>3</c:v>
                </c:pt>
                <c:pt idx="412" formatCode="General">
                  <c:v>21</c:v>
                </c:pt>
                <c:pt idx="413" formatCode="General">
                  <c:v>0</c:v>
                </c:pt>
                <c:pt idx="414" formatCode="General">
                  <c:v>20</c:v>
                </c:pt>
                <c:pt idx="415" formatCode="General">
                  <c:v>13</c:v>
                </c:pt>
                <c:pt idx="416" formatCode="General">
                  <c:v>15</c:v>
                </c:pt>
                <c:pt idx="417" formatCode="General">
                  <c:v>6</c:v>
                </c:pt>
                <c:pt idx="418" formatCode="General">
                  <c:v>15</c:v>
                </c:pt>
                <c:pt idx="419" formatCode="General">
                  <c:v>19</c:v>
                </c:pt>
                <c:pt idx="420" formatCode="General">
                  <c:v>16</c:v>
                </c:pt>
                <c:pt idx="421" formatCode="General">
                  <c:v>2</c:v>
                </c:pt>
                <c:pt idx="422" formatCode="General">
                  <c:v>21</c:v>
                </c:pt>
                <c:pt idx="423" formatCode="General">
                  <c:v>24</c:v>
                </c:pt>
                <c:pt idx="424" formatCode="General">
                  <c:v>14</c:v>
                </c:pt>
                <c:pt idx="425" formatCode="General">
                  <c:v>1</c:v>
                </c:pt>
                <c:pt idx="426" formatCode="General">
                  <c:v>4</c:v>
                </c:pt>
                <c:pt idx="427" formatCode="General">
                  <c:v>7</c:v>
                </c:pt>
                <c:pt idx="428" formatCode="General">
                  <c:v>9</c:v>
                </c:pt>
                <c:pt idx="429" formatCode="General">
                  <c:v>22</c:v>
                </c:pt>
                <c:pt idx="430" formatCode="General">
                  <c:v>19</c:v>
                </c:pt>
                <c:pt idx="431" formatCode="General">
                  <c:v>20</c:v>
                </c:pt>
                <c:pt idx="432" formatCode="General">
                  <c:v>16</c:v>
                </c:pt>
                <c:pt idx="433" formatCode="General">
                  <c:v>20</c:v>
                </c:pt>
                <c:pt idx="434" formatCode="General">
                  <c:v>3</c:v>
                </c:pt>
                <c:pt idx="435" formatCode="General">
                  <c:v>16</c:v>
                </c:pt>
                <c:pt idx="436" formatCode="General">
                  <c:v>22</c:v>
                </c:pt>
                <c:pt idx="437" formatCode="General">
                  <c:v>17</c:v>
                </c:pt>
                <c:pt idx="438" formatCode="General">
                  <c:v>25</c:v>
                </c:pt>
                <c:pt idx="439" formatCode="General">
                  <c:v>15</c:v>
                </c:pt>
                <c:pt idx="440" formatCode="General">
                  <c:v>20</c:v>
                </c:pt>
                <c:pt idx="441" formatCode="General">
                  <c:v>10</c:v>
                </c:pt>
                <c:pt idx="442" formatCode="General">
                  <c:v>8</c:v>
                </c:pt>
                <c:pt idx="443" formatCode="General">
                  <c:v>0</c:v>
                </c:pt>
                <c:pt idx="444" formatCode="General">
                  <c:v>4</c:v>
                </c:pt>
                <c:pt idx="445" formatCode="General">
                  <c:v>2</c:v>
                </c:pt>
                <c:pt idx="446" formatCode="General">
                  <c:v>21</c:v>
                </c:pt>
                <c:pt idx="447" formatCode="General">
                  <c:v>1</c:v>
                </c:pt>
                <c:pt idx="448" formatCode="General">
                  <c:v>12</c:v>
                </c:pt>
                <c:pt idx="449" formatCode="General">
                  <c:v>17</c:v>
                </c:pt>
                <c:pt idx="450" formatCode="General">
                  <c:v>18</c:v>
                </c:pt>
                <c:pt idx="451" formatCode="General">
                  <c:v>3</c:v>
                </c:pt>
                <c:pt idx="452" formatCode="General">
                  <c:v>1</c:v>
                </c:pt>
                <c:pt idx="453" formatCode="General">
                  <c:v>23</c:v>
                </c:pt>
                <c:pt idx="454" formatCode="General">
                  <c:v>16</c:v>
                </c:pt>
                <c:pt idx="455" formatCode="General">
                  <c:v>5</c:v>
                </c:pt>
                <c:pt idx="456" formatCode="General">
                  <c:v>4</c:v>
                </c:pt>
                <c:pt idx="457" formatCode="General">
                  <c:v>18</c:v>
                </c:pt>
                <c:pt idx="458" formatCode="General">
                  <c:v>0</c:v>
                </c:pt>
                <c:pt idx="459" formatCode="General">
                  <c:v>23</c:v>
                </c:pt>
                <c:pt idx="460" formatCode="General">
                  <c:v>9</c:v>
                </c:pt>
                <c:pt idx="461" formatCode="General">
                  <c:v>26</c:v>
                </c:pt>
                <c:pt idx="462" formatCode="General">
                  <c:v>11</c:v>
                </c:pt>
                <c:pt idx="463" formatCode="General">
                  <c:v>2</c:v>
                </c:pt>
                <c:pt idx="464" formatCode="General">
                  <c:v>2</c:v>
                </c:pt>
                <c:pt idx="465" formatCode="General">
                  <c:v>22</c:v>
                </c:pt>
                <c:pt idx="466" formatCode="General">
                  <c:v>19</c:v>
                </c:pt>
                <c:pt idx="467" formatCode="General">
                  <c:v>24</c:v>
                </c:pt>
                <c:pt idx="468" formatCode="General">
                  <c:v>0</c:v>
                </c:pt>
                <c:pt idx="469" formatCode="General">
                  <c:v>17</c:v>
                </c:pt>
                <c:pt idx="470" formatCode="General">
                  <c:v>19</c:v>
                </c:pt>
                <c:pt idx="471" formatCode="General">
                  <c:v>6</c:v>
                </c:pt>
                <c:pt idx="472" formatCode="General">
                  <c:v>13</c:v>
                </c:pt>
                <c:pt idx="473" formatCode="General">
                  <c:v>10</c:v>
                </c:pt>
                <c:pt idx="474" formatCode="General">
                  <c:v>5</c:v>
                </c:pt>
                <c:pt idx="475" formatCode="General">
                  <c:v>27</c:v>
                </c:pt>
                <c:pt idx="476" formatCode="General">
                  <c:v>3</c:v>
                </c:pt>
                <c:pt idx="477" formatCode="General">
                  <c:v>1</c:v>
                </c:pt>
                <c:pt idx="478" formatCode="General">
                  <c:v>0</c:v>
                </c:pt>
                <c:pt idx="479" formatCode="General">
                  <c:v>17</c:v>
                </c:pt>
                <c:pt idx="480" formatCode="General">
                  <c:v>23</c:v>
                </c:pt>
                <c:pt idx="481" formatCode="General">
                  <c:v>12</c:v>
                </c:pt>
                <c:pt idx="482" formatCode="General">
                  <c:v>18</c:v>
                </c:pt>
                <c:pt idx="483" formatCode="General">
                  <c:v>3</c:v>
                </c:pt>
                <c:pt idx="484" formatCode="General">
                  <c:v>24</c:v>
                </c:pt>
                <c:pt idx="485" formatCode="General">
                  <c:v>20</c:v>
                </c:pt>
                <c:pt idx="486" formatCode="General">
                  <c:v>25</c:v>
                </c:pt>
                <c:pt idx="487" formatCode="General">
                  <c:v>7</c:v>
                </c:pt>
                <c:pt idx="488" formatCode="General">
                  <c:v>6</c:v>
                </c:pt>
                <c:pt idx="489" formatCode="General">
                  <c:v>11</c:v>
                </c:pt>
                <c:pt idx="490" formatCode="General">
                  <c:v>14</c:v>
                </c:pt>
                <c:pt idx="491" formatCode="General">
                  <c:v>20</c:v>
                </c:pt>
                <c:pt idx="492" formatCode="General">
                  <c:v>2</c:v>
                </c:pt>
                <c:pt idx="493" formatCode="General">
                  <c:v>4</c:v>
                </c:pt>
                <c:pt idx="494" formatCode="General">
                  <c:v>24</c:v>
                </c:pt>
                <c:pt idx="495" formatCode="General">
                  <c:v>25</c:v>
                </c:pt>
                <c:pt idx="496" formatCode="General">
                  <c:v>1</c:v>
                </c:pt>
                <c:pt idx="497" formatCode="General">
                  <c:v>19</c:v>
                </c:pt>
                <c:pt idx="498" formatCode="General">
                  <c:v>4</c:v>
                </c:pt>
                <c:pt idx="499" formatCode="General">
                  <c:v>7</c:v>
                </c:pt>
                <c:pt idx="500" formatCode="General">
                  <c:v>8</c:v>
                </c:pt>
                <c:pt idx="501" formatCode="General">
                  <c:v>28</c:v>
                </c:pt>
                <c:pt idx="502" formatCode="General">
                  <c:v>21</c:v>
                </c:pt>
                <c:pt idx="503" formatCode="General">
                  <c:v>12</c:v>
                </c:pt>
                <c:pt idx="504" formatCode="General">
                  <c:v>3</c:v>
                </c:pt>
                <c:pt idx="505" formatCode="General">
                  <c:v>0</c:v>
                </c:pt>
                <c:pt idx="506" formatCode="General">
                  <c:v>13</c:v>
                </c:pt>
                <c:pt idx="507" formatCode="General">
                  <c:v>5</c:v>
                </c:pt>
                <c:pt idx="508" formatCode="General">
                  <c:v>15</c:v>
                </c:pt>
                <c:pt idx="509" formatCode="General">
                  <c:v>21</c:v>
                </c:pt>
                <c:pt idx="510" formatCode="General">
                  <c:v>18</c:v>
                </c:pt>
                <c:pt idx="511" formatCode="General">
                  <c:v>25</c:v>
                </c:pt>
                <c:pt idx="512" formatCode="General">
                  <c:v>26</c:v>
                </c:pt>
                <c:pt idx="513" formatCode="General">
                  <c:v>2</c:v>
                </c:pt>
                <c:pt idx="514" formatCode="General">
                  <c:v>20</c:v>
                </c:pt>
                <c:pt idx="515" formatCode="General">
                  <c:v>0</c:v>
                </c:pt>
                <c:pt idx="516" formatCode="General">
                  <c:v>4</c:v>
                </c:pt>
                <c:pt idx="517" formatCode="General">
                  <c:v>9</c:v>
                </c:pt>
                <c:pt idx="518" formatCode="General">
                  <c:v>8</c:v>
                </c:pt>
                <c:pt idx="519" formatCode="General">
                  <c:v>5</c:v>
                </c:pt>
                <c:pt idx="520" formatCode="General">
                  <c:v>16</c:v>
                </c:pt>
                <c:pt idx="521" formatCode="General">
                  <c:v>6</c:v>
                </c:pt>
                <c:pt idx="522" formatCode="General">
                  <c:v>26</c:v>
                </c:pt>
                <c:pt idx="523" formatCode="General">
                  <c:v>1</c:v>
                </c:pt>
                <c:pt idx="524" formatCode="General">
                  <c:v>29</c:v>
                </c:pt>
                <c:pt idx="525" formatCode="General">
                  <c:v>14</c:v>
                </c:pt>
                <c:pt idx="526" formatCode="General">
                  <c:v>22</c:v>
                </c:pt>
                <c:pt idx="527" formatCode="General">
                  <c:v>0</c:v>
                </c:pt>
                <c:pt idx="528" formatCode="General">
                  <c:v>13</c:v>
                </c:pt>
                <c:pt idx="529" formatCode="General">
                  <c:v>26</c:v>
                </c:pt>
                <c:pt idx="530" formatCode="General">
                  <c:v>19</c:v>
                </c:pt>
                <c:pt idx="531" formatCode="General">
                  <c:v>5</c:v>
                </c:pt>
                <c:pt idx="532" formatCode="General">
                  <c:v>22</c:v>
                </c:pt>
                <c:pt idx="533" formatCode="General">
                  <c:v>27</c:v>
                </c:pt>
                <c:pt idx="534" formatCode="General">
                  <c:v>3</c:v>
                </c:pt>
                <c:pt idx="535" formatCode="General">
                  <c:v>6</c:v>
                </c:pt>
                <c:pt idx="536" formatCode="General">
                  <c:v>9</c:v>
                </c:pt>
                <c:pt idx="537" formatCode="General">
                  <c:v>10</c:v>
                </c:pt>
                <c:pt idx="538" formatCode="General">
                  <c:v>17</c:v>
                </c:pt>
                <c:pt idx="539" formatCode="General">
                  <c:v>1</c:v>
                </c:pt>
                <c:pt idx="540" formatCode="General">
                  <c:v>21</c:v>
                </c:pt>
                <c:pt idx="541" formatCode="General">
                  <c:v>15</c:v>
                </c:pt>
                <c:pt idx="542" formatCode="General">
                  <c:v>27</c:v>
                </c:pt>
                <c:pt idx="543" formatCode="General">
                  <c:v>1</c:v>
                </c:pt>
                <c:pt idx="544" formatCode="General">
                  <c:v>7</c:v>
                </c:pt>
                <c:pt idx="545" formatCode="General">
                  <c:v>28</c:v>
                </c:pt>
                <c:pt idx="546" formatCode="General">
                  <c:v>1</c:v>
                </c:pt>
                <c:pt idx="547" formatCode="General">
                  <c:v>6</c:v>
                </c:pt>
                <c:pt idx="548" formatCode="General">
                  <c:v>2</c:v>
                </c:pt>
                <c:pt idx="549" formatCode="General">
                  <c:v>30</c:v>
                </c:pt>
                <c:pt idx="550" formatCode="General">
                  <c:v>10</c:v>
                </c:pt>
                <c:pt idx="551" formatCode="General">
                  <c:v>20</c:v>
                </c:pt>
                <c:pt idx="552" formatCode="General">
                  <c:v>21</c:v>
                </c:pt>
                <c:pt idx="553" formatCode="General">
                  <c:v>18</c:v>
                </c:pt>
                <c:pt idx="554" formatCode="General">
                  <c:v>23</c:v>
                </c:pt>
                <c:pt idx="555" formatCode="General">
                  <c:v>16</c:v>
                </c:pt>
                <c:pt idx="556" formatCode="General">
                  <c:v>14</c:v>
                </c:pt>
                <c:pt idx="557" formatCode="General">
                  <c:v>28</c:v>
                </c:pt>
                <c:pt idx="558" formatCode="General">
                  <c:v>2</c:v>
                </c:pt>
                <c:pt idx="559" formatCode="General">
                  <c:v>4</c:v>
                </c:pt>
                <c:pt idx="560" formatCode="General">
                  <c:v>7</c:v>
                </c:pt>
                <c:pt idx="561" formatCode="General">
                  <c:v>27</c:v>
                </c:pt>
                <c:pt idx="562" formatCode="General">
                  <c:v>2</c:v>
                </c:pt>
                <c:pt idx="563" formatCode="General">
                  <c:v>7</c:v>
                </c:pt>
                <c:pt idx="564" formatCode="General">
                  <c:v>23</c:v>
                </c:pt>
                <c:pt idx="565" formatCode="General">
                  <c:v>2</c:v>
                </c:pt>
                <c:pt idx="566" formatCode="General">
                  <c:v>11</c:v>
                </c:pt>
                <c:pt idx="567" formatCode="General">
                  <c:v>23</c:v>
                </c:pt>
                <c:pt idx="568" formatCode="General">
                  <c:v>8</c:v>
                </c:pt>
                <c:pt idx="569" formatCode="General">
                  <c:v>0</c:v>
                </c:pt>
                <c:pt idx="570" formatCode="General">
                  <c:v>29</c:v>
                </c:pt>
                <c:pt idx="571" formatCode="General">
                  <c:v>3</c:v>
                </c:pt>
                <c:pt idx="572" formatCode="General">
                  <c:v>19</c:v>
                </c:pt>
                <c:pt idx="573" formatCode="General">
                  <c:v>24</c:v>
                </c:pt>
                <c:pt idx="574" formatCode="General">
                  <c:v>3</c:v>
                </c:pt>
                <c:pt idx="575" formatCode="General">
                  <c:v>11</c:v>
                </c:pt>
                <c:pt idx="576" formatCode="General">
                  <c:v>31</c:v>
                </c:pt>
                <c:pt idx="577" formatCode="General">
                  <c:v>3</c:v>
                </c:pt>
                <c:pt idx="578" formatCode="General">
                  <c:v>17</c:v>
                </c:pt>
                <c:pt idx="579" formatCode="General">
                  <c:v>15</c:v>
                </c:pt>
                <c:pt idx="580" formatCode="General">
                  <c:v>8</c:v>
                </c:pt>
                <c:pt idx="581" formatCode="General">
                  <c:v>8</c:v>
                </c:pt>
                <c:pt idx="582" formatCode="General">
                  <c:v>5</c:v>
                </c:pt>
                <c:pt idx="583" formatCode="General">
                  <c:v>29</c:v>
                </c:pt>
                <c:pt idx="584" formatCode="General">
                  <c:v>20</c:v>
                </c:pt>
                <c:pt idx="585" formatCode="General">
                  <c:v>0</c:v>
                </c:pt>
                <c:pt idx="586" formatCode="General">
                  <c:v>28</c:v>
                </c:pt>
                <c:pt idx="587" formatCode="General">
                  <c:v>4</c:v>
                </c:pt>
                <c:pt idx="588" formatCode="General">
                  <c:v>24</c:v>
                </c:pt>
                <c:pt idx="589" formatCode="General">
                  <c:v>12</c:v>
                </c:pt>
                <c:pt idx="590" formatCode="General">
                  <c:v>1</c:v>
                </c:pt>
                <c:pt idx="591" formatCode="General">
                  <c:v>23</c:v>
                </c:pt>
                <c:pt idx="592" formatCode="General">
                  <c:v>9</c:v>
                </c:pt>
                <c:pt idx="593" formatCode="General">
                  <c:v>5</c:v>
                </c:pt>
                <c:pt idx="594" formatCode="General">
                  <c:v>4</c:v>
                </c:pt>
                <c:pt idx="595" formatCode="General">
                  <c:v>18</c:v>
                </c:pt>
                <c:pt idx="596" formatCode="General">
                  <c:v>4</c:v>
                </c:pt>
                <c:pt idx="597" formatCode="General">
                  <c:v>30</c:v>
                </c:pt>
                <c:pt idx="598" formatCode="General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41-4B89-9148-62D4CCAE7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12256"/>
        <c:axId val="106411008"/>
      </c:scatterChart>
      <c:valAx>
        <c:axId val="10641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Days Between Reuse Since First Reuse of a 1st Stage/Booster 3/30/2017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1008"/>
        <c:crosses val="autoZero"/>
        <c:crossBetween val="midCat"/>
      </c:valAx>
      <c:valAx>
        <c:axId val="10641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Number of Reuses</a:t>
                </a:r>
              </a:p>
            </c:rich>
          </c:tx>
          <c:layout>
            <c:manualLayout>
              <c:xMode val="edge"/>
              <c:yMode val="edge"/>
              <c:x val="2.0264047769487634E-2"/>
              <c:y val="0.276589131028328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2928273781079"/>
          <c:y val="0.1019714852273908"/>
          <c:w val="0.85399375246896736"/>
          <c:h val="0.69624982478598829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'Data-Reusability, Launch'!$S$544:$S$644</c:f>
              <c:numCache>
                <c:formatCode>General</c:formatCode>
                <c:ptCount val="101"/>
                <c:pt idx="0">
                  <c:v>29</c:v>
                </c:pt>
                <c:pt idx="1">
                  <c:v>20</c:v>
                </c:pt>
                <c:pt idx="2">
                  <c:v>24</c:v>
                </c:pt>
                <c:pt idx="3">
                  <c:v>50</c:v>
                </c:pt>
                <c:pt idx="4">
                  <c:v>35</c:v>
                </c:pt>
                <c:pt idx="5">
                  <c:v>33</c:v>
                </c:pt>
                <c:pt idx="6">
                  <c:v>29</c:v>
                </c:pt>
                <c:pt idx="8">
                  <c:v>53</c:v>
                </c:pt>
                <c:pt idx="9">
                  <c:v>34</c:v>
                </c:pt>
                <c:pt idx="10">
                  <c:v>40</c:v>
                </c:pt>
                <c:pt idx="11">
                  <c:v>43</c:v>
                </c:pt>
                <c:pt idx="12">
                  <c:v>65</c:v>
                </c:pt>
                <c:pt idx="13">
                  <c:v>37</c:v>
                </c:pt>
                <c:pt idx="14">
                  <c:v>38</c:v>
                </c:pt>
                <c:pt idx="15">
                  <c:v>37</c:v>
                </c:pt>
                <c:pt idx="16">
                  <c:v>40</c:v>
                </c:pt>
                <c:pt idx="18">
                  <c:v>29</c:v>
                </c:pt>
                <c:pt idx="19">
                  <c:v>44</c:v>
                </c:pt>
                <c:pt idx="20">
                  <c:v>51</c:v>
                </c:pt>
                <c:pt idx="21">
                  <c:v>55</c:v>
                </c:pt>
                <c:pt idx="22">
                  <c:v>30</c:v>
                </c:pt>
                <c:pt idx="23">
                  <c:v>33</c:v>
                </c:pt>
                <c:pt idx="24">
                  <c:v>83</c:v>
                </c:pt>
                <c:pt idx="25">
                  <c:v>98</c:v>
                </c:pt>
                <c:pt idx="26">
                  <c:v>57</c:v>
                </c:pt>
                <c:pt idx="27">
                  <c:v>42</c:v>
                </c:pt>
                <c:pt idx="28">
                  <c:v>54</c:v>
                </c:pt>
                <c:pt idx="30">
                  <c:v>52</c:v>
                </c:pt>
                <c:pt idx="31">
                  <c:v>37</c:v>
                </c:pt>
                <c:pt idx="32">
                  <c:v>41</c:v>
                </c:pt>
                <c:pt idx="33">
                  <c:v>27</c:v>
                </c:pt>
                <c:pt idx="34">
                  <c:v>48</c:v>
                </c:pt>
                <c:pt idx="35">
                  <c:v>44</c:v>
                </c:pt>
                <c:pt idx="36">
                  <c:v>44</c:v>
                </c:pt>
                <c:pt idx="37">
                  <c:v>27</c:v>
                </c:pt>
                <c:pt idx="38">
                  <c:v>32</c:v>
                </c:pt>
                <c:pt idx="39">
                  <c:v>38</c:v>
                </c:pt>
                <c:pt idx="40">
                  <c:v>31</c:v>
                </c:pt>
                <c:pt idx="41">
                  <c:v>70</c:v>
                </c:pt>
                <c:pt idx="42">
                  <c:v>52</c:v>
                </c:pt>
                <c:pt idx="43">
                  <c:v>27</c:v>
                </c:pt>
                <c:pt idx="44">
                  <c:v>34</c:v>
                </c:pt>
                <c:pt idx="45">
                  <c:v>30</c:v>
                </c:pt>
                <c:pt idx="46">
                  <c:v>44</c:v>
                </c:pt>
                <c:pt idx="47">
                  <c:v>25</c:v>
                </c:pt>
                <c:pt idx="48">
                  <c:v>64</c:v>
                </c:pt>
                <c:pt idx="49">
                  <c:v>35</c:v>
                </c:pt>
                <c:pt idx="50">
                  <c:v>50</c:v>
                </c:pt>
                <c:pt idx="51">
                  <c:v>52</c:v>
                </c:pt>
                <c:pt idx="52">
                  <c:v>30</c:v>
                </c:pt>
                <c:pt idx="53">
                  <c:v>46</c:v>
                </c:pt>
                <c:pt idx="55">
                  <c:v>33</c:v>
                </c:pt>
                <c:pt idx="56">
                  <c:v>56</c:v>
                </c:pt>
                <c:pt idx="57">
                  <c:v>32</c:v>
                </c:pt>
                <c:pt idx="58">
                  <c:v>56</c:v>
                </c:pt>
                <c:pt idx="59">
                  <c:v>32</c:v>
                </c:pt>
                <c:pt idx="60">
                  <c:v>19</c:v>
                </c:pt>
                <c:pt idx="61">
                  <c:v>53</c:v>
                </c:pt>
                <c:pt idx="62">
                  <c:v>22</c:v>
                </c:pt>
                <c:pt idx="63">
                  <c:v>65</c:v>
                </c:pt>
                <c:pt idx="64">
                  <c:v>48</c:v>
                </c:pt>
                <c:pt idx="65">
                  <c:v>58</c:v>
                </c:pt>
                <c:pt idx="66">
                  <c:v>64</c:v>
                </c:pt>
                <c:pt idx="67">
                  <c:v>45</c:v>
                </c:pt>
                <c:pt idx="68">
                  <c:v>59</c:v>
                </c:pt>
                <c:pt idx="69">
                  <c:v>57</c:v>
                </c:pt>
                <c:pt idx="70">
                  <c:v>46</c:v>
                </c:pt>
                <c:pt idx="72">
                  <c:v>51</c:v>
                </c:pt>
                <c:pt idx="73">
                  <c:v>46</c:v>
                </c:pt>
                <c:pt idx="74">
                  <c:v>38</c:v>
                </c:pt>
                <c:pt idx="75">
                  <c:v>37</c:v>
                </c:pt>
                <c:pt idx="76">
                  <c:v>17</c:v>
                </c:pt>
                <c:pt idx="77">
                  <c:v>49</c:v>
                </c:pt>
                <c:pt idx="78">
                  <c:v>50</c:v>
                </c:pt>
                <c:pt idx="79">
                  <c:v>28</c:v>
                </c:pt>
                <c:pt idx="80">
                  <c:v>43</c:v>
                </c:pt>
                <c:pt idx="81">
                  <c:v>43</c:v>
                </c:pt>
                <c:pt idx="82">
                  <c:v>38</c:v>
                </c:pt>
                <c:pt idx="83">
                  <c:v>30</c:v>
                </c:pt>
                <c:pt idx="84">
                  <c:v>41</c:v>
                </c:pt>
                <c:pt idx="85">
                  <c:v>47</c:v>
                </c:pt>
                <c:pt idx="86">
                  <c:v>32</c:v>
                </c:pt>
                <c:pt idx="88">
                  <c:v>61</c:v>
                </c:pt>
                <c:pt idx="89">
                  <c:v>38</c:v>
                </c:pt>
                <c:pt idx="90">
                  <c:v>58</c:v>
                </c:pt>
                <c:pt idx="91">
                  <c:v>56</c:v>
                </c:pt>
                <c:pt idx="92">
                  <c:v>55</c:v>
                </c:pt>
                <c:pt idx="93">
                  <c:v>58</c:v>
                </c:pt>
                <c:pt idx="94">
                  <c:v>39</c:v>
                </c:pt>
                <c:pt idx="95">
                  <c:v>14</c:v>
                </c:pt>
                <c:pt idx="96">
                  <c:v>50</c:v>
                </c:pt>
                <c:pt idx="97">
                  <c:v>50</c:v>
                </c:pt>
                <c:pt idx="98">
                  <c:v>60</c:v>
                </c:pt>
                <c:pt idx="99">
                  <c:v>66</c:v>
                </c:pt>
                <c:pt idx="100">
                  <c:v>62</c:v>
                </c:pt>
              </c:numCache>
            </c:numRef>
          </c:xVal>
          <c:yVal>
            <c:numRef>
              <c:f>'Data-Reusability, Launch'!$T$544:$T$644</c:f>
              <c:numCache>
                <c:formatCode>General</c:formatCode>
                <c:ptCount val="101"/>
                <c:pt idx="0">
                  <c:v>4</c:v>
                </c:pt>
                <c:pt idx="1">
                  <c:v>7</c:v>
                </c:pt>
                <c:pt idx="2">
                  <c:v>8</c:v>
                </c:pt>
                <c:pt idx="3">
                  <c:v>28</c:v>
                </c:pt>
                <c:pt idx="4">
                  <c:v>21</c:v>
                </c:pt>
                <c:pt idx="5">
                  <c:v>12</c:v>
                </c:pt>
                <c:pt idx="6">
                  <c:v>3</c:v>
                </c:pt>
                <c:pt idx="7">
                  <c:v>0</c:v>
                </c:pt>
                <c:pt idx="8">
                  <c:v>13</c:v>
                </c:pt>
                <c:pt idx="9">
                  <c:v>5</c:v>
                </c:pt>
                <c:pt idx="10">
                  <c:v>15</c:v>
                </c:pt>
                <c:pt idx="11">
                  <c:v>21</c:v>
                </c:pt>
                <c:pt idx="12">
                  <c:v>18</c:v>
                </c:pt>
                <c:pt idx="13">
                  <c:v>25</c:v>
                </c:pt>
                <c:pt idx="14">
                  <c:v>26</c:v>
                </c:pt>
                <c:pt idx="15">
                  <c:v>2</c:v>
                </c:pt>
                <c:pt idx="16">
                  <c:v>20</c:v>
                </c:pt>
                <c:pt idx="17">
                  <c:v>0</c:v>
                </c:pt>
                <c:pt idx="18">
                  <c:v>4</c:v>
                </c:pt>
                <c:pt idx="19">
                  <c:v>9</c:v>
                </c:pt>
                <c:pt idx="20">
                  <c:v>8</c:v>
                </c:pt>
                <c:pt idx="21">
                  <c:v>5</c:v>
                </c:pt>
                <c:pt idx="22">
                  <c:v>16</c:v>
                </c:pt>
                <c:pt idx="23">
                  <c:v>6</c:v>
                </c:pt>
                <c:pt idx="24">
                  <c:v>26</c:v>
                </c:pt>
                <c:pt idx="25">
                  <c:v>1</c:v>
                </c:pt>
                <c:pt idx="26">
                  <c:v>29</c:v>
                </c:pt>
                <c:pt idx="27">
                  <c:v>14</c:v>
                </c:pt>
                <c:pt idx="28">
                  <c:v>22</c:v>
                </c:pt>
                <c:pt idx="29">
                  <c:v>0</c:v>
                </c:pt>
                <c:pt idx="30">
                  <c:v>13</c:v>
                </c:pt>
                <c:pt idx="31">
                  <c:v>26</c:v>
                </c:pt>
                <c:pt idx="32">
                  <c:v>19</c:v>
                </c:pt>
                <c:pt idx="33">
                  <c:v>5</c:v>
                </c:pt>
                <c:pt idx="34">
                  <c:v>22</c:v>
                </c:pt>
                <c:pt idx="35">
                  <c:v>27</c:v>
                </c:pt>
                <c:pt idx="36">
                  <c:v>3</c:v>
                </c:pt>
                <c:pt idx="37">
                  <c:v>6</c:v>
                </c:pt>
                <c:pt idx="38">
                  <c:v>9</c:v>
                </c:pt>
                <c:pt idx="39">
                  <c:v>10</c:v>
                </c:pt>
                <c:pt idx="40">
                  <c:v>17</c:v>
                </c:pt>
                <c:pt idx="41">
                  <c:v>1</c:v>
                </c:pt>
                <c:pt idx="42">
                  <c:v>21</c:v>
                </c:pt>
                <c:pt idx="43">
                  <c:v>15</c:v>
                </c:pt>
                <c:pt idx="44">
                  <c:v>27</c:v>
                </c:pt>
                <c:pt idx="45">
                  <c:v>1</c:v>
                </c:pt>
                <c:pt idx="46">
                  <c:v>7</c:v>
                </c:pt>
                <c:pt idx="47">
                  <c:v>28</c:v>
                </c:pt>
                <c:pt idx="48">
                  <c:v>1</c:v>
                </c:pt>
                <c:pt idx="49">
                  <c:v>6</c:v>
                </c:pt>
                <c:pt idx="50">
                  <c:v>2</c:v>
                </c:pt>
                <c:pt idx="51">
                  <c:v>30</c:v>
                </c:pt>
                <c:pt idx="52">
                  <c:v>10</c:v>
                </c:pt>
                <c:pt idx="53">
                  <c:v>20</c:v>
                </c:pt>
                <c:pt idx="54">
                  <c:v>21</c:v>
                </c:pt>
                <c:pt idx="55">
                  <c:v>18</c:v>
                </c:pt>
                <c:pt idx="56">
                  <c:v>23</c:v>
                </c:pt>
                <c:pt idx="57">
                  <c:v>16</c:v>
                </c:pt>
                <c:pt idx="58">
                  <c:v>14</c:v>
                </c:pt>
                <c:pt idx="59">
                  <c:v>28</c:v>
                </c:pt>
                <c:pt idx="60">
                  <c:v>2</c:v>
                </c:pt>
                <c:pt idx="61">
                  <c:v>4</c:v>
                </c:pt>
                <c:pt idx="62">
                  <c:v>7</c:v>
                </c:pt>
                <c:pt idx="63">
                  <c:v>27</c:v>
                </c:pt>
                <c:pt idx="64">
                  <c:v>2</c:v>
                </c:pt>
                <c:pt idx="65">
                  <c:v>7</c:v>
                </c:pt>
                <c:pt idx="66">
                  <c:v>23</c:v>
                </c:pt>
                <c:pt idx="67">
                  <c:v>2</c:v>
                </c:pt>
                <c:pt idx="68">
                  <c:v>11</c:v>
                </c:pt>
                <c:pt idx="69">
                  <c:v>23</c:v>
                </c:pt>
                <c:pt idx="70">
                  <c:v>8</c:v>
                </c:pt>
                <c:pt idx="71">
                  <c:v>0</c:v>
                </c:pt>
                <c:pt idx="72">
                  <c:v>29</c:v>
                </c:pt>
                <c:pt idx="73">
                  <c:v>3</c:v>
                </c:pt>
                <c:pt idx="74">
                  <c:v>19</c:v>
                </c:pt>
                <c:pt idx="75">
                  <c:v>24</c:v>
                </c:pt>
                <c:pt idx="76">
                  <c:v>3</c:v>
                </c:pt>
                <c:pt idx="77">
                  <c:v>11</c:v>
                </c:pt>
                <c:pt idx="78">
                  <c:v>31</c:v>
                </c:pt>
                <c:pt idx="79">
                  <c:v>3</c:v>
                </c:pt>
                <c:pt idx="80">
                  <c:v>17</c:v>
                </c:pt>
                <c:pt idx="81">
                  <c:v>15</c:v>
                </c:pt>
                <c:pt idx="82">
                  <c:v>8</c:v>
                </c:pt>
                <c:pt idx="83">
                  <c:v>8</c:v>
                </c:pt>
                <c:pt idx="84">
                  <c:v>5</c:v>
                </c:pt>
                <c:pt idx="85">
                  <c:v>29</c:v>
                </c:pt>
                <c:pt idx="86">
                  <c:v>20</c:v>
                </c:pt>
                <c:pt idx="87">
                  <c:v>0</c:v>
                </c:pt>
                <c:pt idx="88">
                  <c:v>28</c:v>
                </c:pt>
                <c:pt idx="89">
                  <c:v>4</c:v>
                </c:pt>
                <c:pt idx="90">
                  <c:v>24</c:v>
                </c:pt>
                <c:pt idx="91">
                  <c:v>12</c:v>
                </c:pt>
                <c:pt idx="92">
                  <c:v>1</c:v>
                </c:pt>
                <c:pt idx="93">
                  <c:v>23</c:v>
                </c:pt>
                <c:pt idx="94">
                  <c:v>9</c:v>
                </c:pt>
                <c:pt idx="95">
                  <c:v>5</c:v>
                </c:pt>
                <c:pt idx="96">
                  <c:v>4</c:v>
                </c:pt>
                <c:pt idx="97">
                  <c:v>18</c:v>
                </c:pt>
                <c:pt idx="98">
                  <c:v>4</c:v>
                </c:pt>
                <c:pt idx="99">
                  <c:v>30</c:v>
                </c:pt>
                <c:pt idx="100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23D-4581-B39C-723D3474D6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12256"/>
        <c:axId val="106411008"/>
      </c:scatterChart>
      <c:valAx>
        <c:axId val="106412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 b="1"/>
                  <a:t>Days Between Reuse of a 1st Stage/Booster in the Last</a:t>
                </a:r>
                <a:r>
                  <a:rPr lang="en-US" sz="1600" b="1" baseline="0"/>
                  <a:t> 100 Launches</a:t>
                </a:r>
                <a:endParaRPr lang="en-US" sz="16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1008"/>
        <c:crosses val="autoZero"/>
        <c:crossBetween val="midCat"/>
      </c:valAx>
      <c:valAx>
        <c:axId val="10641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Number of Reuses</a:t>
                </a:r>
              </a:p>
            </c:rich>
          </c:tx>
          <c:layout>
            <c:manualLayout>
              <c:xMode val="edge"/>
              <c:yMode val="edge"/>
              <c:x val="2.0264047769487634E-2"/>
              <c:y val="0.276589131028328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12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 sz="2000" b="1"/>
            </a:pPr>
            <a:r>
              <a:rPr lang="en-US" sz="20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/>
              </a:rPr>
              <a:t>Number of Reuses of the </a:t>
            </a:r>
          </a:p>
          <a:p>
            <a:pPr algn="ctr" rtl="0">
              <a:defRPr sz="2000" b="1"/>
            </a:pPr>
            <a:r>
              <a:rPr lang="en-US" sz="20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Calibri"/>
              </a:rPr>
              <a:t>Last 100 Falcons Launched</a:t>
            </a:r>
          </a:p>
        </cx:rich>
      </cx:tx>
    </cx:title>
    <cx:plotArea>
      <cx:plotAreaRegion>
        <cx:plotSurface>
          <cx:spPr>
            <a:ln cap="rnd">
              <a:solidFill>
                <a:schemeClr val="accent1"/>
              </a:solidFill>
            </a:ln>
          </cx:spPr>
        </cx:plotSurface>
        <cx:series layoutId="clusteredColumn" uniqueId="{BF921686-8A8A-4C99-AA9E-B23B9C5DA5DE}">
          <cx:dataId val="0"/>
          <cx:layoutPr>
            <cx:binning intervalClosed="r"/>
          </cx:layoutPr>
        </cx:series>
      </cx:plotAreaRegion>
      <cx:axis id="0">
        <cx:catScaling gapWidth="0"/>
        <cx:title>
          <cx:tx>
            <cx:txData>
              <cx:v>Between X, X Reuses, 0 = New, 1 = 2nd Launch, etc.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1800" b="1"/>
              </a:pPr>
              <a:r>
                <a:rPr lang="en-US" sz="18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/>
                </a:rPr>
                <a:t>Between X, X Reuses, 0 = New, 1 = 2nd Launch, etc.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 b="1"/>
            </a:pPr>
            <a:endParaRPr lang="en-US" sz="18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/>
            </a:endParaRPr>
          </a:p>
        </cx:txPr>
      </cx:axis>
      <cx:axis id="1">
        <cx:valScaling/>
        <cx:title>
          <cx:tx>
            <cx:txData>
              <cx:v>Number of Falcons Launched with this Number of Reuses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 sz="1800" b="1"/>
              </a:pPr>
              <a:r>
                <a:rPr lang="en-US" sz="1800" b="1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Calibri"/>
                </a:rPr>
                <a:t>Number of Falcons Launched with this Number of Reuses</a:t>
              </a:r>
            </a:p>
          </cx:txPr>
        </cx:title>
        <cx:majorGridlines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2000" b="1"/>
            </a:pPr>
            <a:endParaRPr lang="en-US" sz="20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/>
            </a:endParaRPr>
          </a:p>
        </cx:txPr>
      </cx:axis>
    </cx:plotArea>
  </cx:chart>
  <cx:spPr>
    <a:ln cap="rnd">
      <a:solidFill>
        <a:schemeClr val="tx1"/>
      </a:solidFill>
    </a:ln>
  </cx:spPr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211419</xdr:colOff>
      <xdr:row>2</xdr:row>
      <xdr:rowOff>0</xdr:rowOff>
    </xdr:from>
    <xdr:to>
      <xdr:col>0</xdr:col>
      <xdr:colOff>1052069</xdr:colOff>
      <xdr:row>3</xdr:row>
      <xdr:rowOff>83470</xdr:rowOff>
    </xdr:to>
    <xdr:sp macro="[1]!GoToMain" textlink="">
      <xdr:nvSpPr>
        <xdr:cNvPr id="2" name="Rounded Rectangle 15">
          <a:extLst>
            <a:ext uri="{FF2B5EF4-FFF2-40B4-BE49-F238E27FC236}">
              <a16:creationId xmlns:a16="http://schemas.microsoft.com/office/drawing/2014/main" id="{5C4C170E-2D25-43AE-BE2C-4CBA1FAA662A}"/>
            </a:ext>
          </a:extLst>
        </xdr:cNvPr>
        <xdr:cNvSpPr>
          <a:spLocks noChangeArrowheads="1"/>
        </xdr:cNvSpPr>
      </xdr:nvSpPr>
      <xdr:spPr bwMode="auto">
        <a:xfrm>
          <a:off x="211419" y="476250"/>
          <a:ext cx="840650" cy="321595"/>
        </a:xfrm>
        <a:prstGeom prst="roundRect">
          <a:avLst>
            <a:gd name="adj" fmla="val 16667"/>
          </a:avLst>
        </a:prstGeom>
        <a:ln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 upright="1"/>
        <a:lstStyle>
          <a:defPPr>
            <a:defRPr lang="en-U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5pPr>
          <a:lvl6pPr marL="22860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6pPr>
          <a:lvl7pPr marL="27432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7pPr>
          <a:lvl8pPr marL="32004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8pPr>
          <a:lvl9pPr marL="3657600" algn="l" defTabSz="914400" rtl="0" eaLnBrk="1" latinLnBrk="0" hangingPunct="1">
            <a:defRPr sz="1600" kern="1200">
              <a:solidFill>
                <a:schemeClr val="tx1"/>
              </a:solidFill>
              <a:latin typeface="Arial" charset="0"/>
              <a:ea typeface="MS PGothic" pitchFamily="34" charset="-128"/>
              <a:cs typeface="+mn-cs"/>
            </a:defRPr>
          </a:lvl9pPr>
        </a:lstStyle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Main</a:t>
          </a:r>
          <a:endParaRPr kumimoji="0" lang="en-US" sz="1200" b="0" i="0" u="none" strike="noStrike" kern="0" cap="none" spc="0" normalizeH="0" baseline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400327</xdr:colOff>
      <xdr:row>64</xdr:row>
      <xdr:rowOff>55218</xdr:rowOff>
    </xdr:from>
    <xdr:to>
      <xdr:col>8</xdr:col>
      <xdr:colOff>1076740</xdr:colOff>
      <xdr:row>86</xdr:row>
      <xdr:rowOff>4969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6F01F5E2-0088-4431-9EA1-B34175CF30A4}"/>
            </a:ext>
          </a:extLst>
        </xdr:cNvPr>
        <xdr:cNvGrpSpPr/>
      </xdr:nvGrpSpPr>
      <xdr:grpSpPr>
        <a:xfrm>
          <a:off x="2885110" y="15074348"/>
          <a:ext cx="8130760" cy="5112578"/>
          <a:chOff x="3175001" y="14743044"/>
          <a:chExt cx="8130760" cy="5112578"/>
        </a:xfrm>
      </xdr:grpSpPr>
      <mc:AlternateContent xmlns:mc="http://schemas.openxmlformats.org/markup-compatibility/2006">
        <mc:Choice xmlns:cx1="http://schemas.microsoft.com/office/drawing/2015/9/8/chartex" Requires="cx1">
          <xdr:graphicFrame macro="">
            <xdr:nvGraphicFramePr>
              <xdr:cNvPr id="4" name="Chart 3">
                <a:extLst>
                  <a:ext uri="{FF2B5EF4-FFF2-40B4-BE49-F238E27FC236}">
                    <a16:creationId xmlns:a16="http://schemas.microsoft.com/office/drawing/2014/main" id="{9984E68D-204C-C929-69B2-8584973FDA1E}"/>
                  </a:ext>
                </a:extLst>
              </xdr:cNvPr>
              <xdr:cNvGraphicFramePr/>
            </xdr:nvGraphicFramePr>
            <xdr:xfrm>
              <a:off x="3175001" y="14743044"/>
              <a:ext cx="8130760" cy="5112578"/>
            </xdr:xfrm>
            <a:graphic>
              <a:graphicData uri="http://schemas.microsoft.com/office/drawing/2014/chartex">
                <cx:chart xmlns:cx="http://schemas.microsoft.com/office/drawing/2014/chartex" xmlns:r="http://schemas.openxmlformats.org/officeDocument/2006/relationships" r:id="rId1"/>
              </a:graphicData>
            </a:graphic>
          </xdr:graphicFrame>
        </mc:Choice>
        <mc:Fallback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175001" y="14743044"/>
                <a:ext cx="8130760" cy="5112578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n-US" sz="1100"/>
                  <a:t>This chart isn't available in your version of Excel.
Editing this shape or saving this workbook into a different file format will permanently break the chart.</a:t>
                </a:r>
              </a:p>
            </xdr:txBody>
          </xdr:sp>
        </mc:Fallback>
      </mc:AlternateContent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A8C9417-0006-46EC-0F54-7CDE3D04F54E}"/>
              </a:ext>
            </a:extLst>
          </xdr:cNvPr>
          <xdr:cNvSpPr txBox="1"/>
        </xdr:nvSpPr>
        <xdr:spPr>
          <a:xfrm>
            <a:off x="3175001" y="14743044"/>
            <a:ext cx="1649028" cy="470105"/>
          </a:xfrm>
          <a:prstGeom prst="rect">
            <a:avLst/>
          </a:prstGeom>
          <a:noFill/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en-US" sz="1000" i="1">
                <a:solidFill>
                  <a:sysClr val="windowText" lastClr="000000"/>
                </a:solidFill>
              </a:rPr>
              <a:t>zapatatalksnasa.com</a:t>
            </a:r>
            <a:endParaRPr lang="en-US" sz="1000" i="1" baseline="0">
              <a:solidFill>
                <a:sysClr val="windowText" lastClr="000000"/>
              </a:solidFill>
            </a:endParaRPr>
          </a:p>
          <a:p>
            <a:r>
              <a:rPr lang="en-US" sz="1000" baseline="0">
                <a:solidFill>
                  <a:sysClr val="windowText" lastClr="000000"/>
                </a:solidFill>
              </a:rPr>
              <a:t>02/07/2026</a:t>
            </a:r>
          </a:p>
        </xdr:txBody>
      </xdr:sp>
    </xdr:grpSp>
    <xdr:clientData/>
  </xdr:twoCellAnchor>
  <xdr:twoCellAnchor>
    <xdr:from>
      <xdr:col>1</xdr:col>
      <xdr:colOff>3809</xdr:colOff>
      <xdr:row>9</xdr:row>
      <xdr:rowOff>0</xdr:rowOff>
    </xdr:from>
    <xdr:to>
      <xdr:col>10</xdr:col>
      <xdr:colOff>1024508</xdr:colOff>
      <xdr:row>36</xdr:row>
      <xdr:rowOff>229195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2EE8214D-71CF-4FC5-B254-52593230C75B}"/>
            </a:ext>
          </a:extLst>
        </xdr:cNvPr>
        <xdr:cNvGrpSpPr/>
      </xdr:nvGrpSpPr>
      <xdr:grpSpPr>
        <a:xfrm>
          <a:off x="1246200" y="2112065"/>
          <a:ext cx="12202221" cy="6565391"/>
          <a:chOff x="1242390" y="2112065"/>
          <a:chExt cx="12206031" cy="6565391"/>
        </a:xfrm>
      </xdr:grpSpPr>
      <xdr:grpSp>
        <xdr:nvGrpSpPr>
          <xdr:cNvPr id="7" name="Group 6">
            <a:extLst>
              <a:ext uri="{FF2B5EF4-FFF2-40B4-BE49-F238E27FC236}">
                <a16:creationId xmlns:a16="http://schemas.microsoft.com/office/drawing/2014/main" id="{4636967F-C530-2613-4291-8185463A6ECC}"/>
              </a:ext>
            </a:extLst>
          </xdr:cNvPr>
          <xdr:cNvGrpSpPr/>
        </xdr:nvGrpSpPr>
        <xdr:grpSpPr>
          <a:xfrm>
            <a:off x="1242390" y="2112065"/>
            <a:ext cx="12206031" cy="6565391"/>
            <a:chOff x="1242390" y="2112065"/>
            <a:chExt cx="12206031" cy="6565391"/>
          </a:xfrm>
        </xdr:grpSpPr>
        <xdr:grpSp>
          <xdr:nvGrpSpPr>
            <xdr:cNvPr id="9" name="Group 8">
              <a:extLst>
                <a:ext uri="{FF2B5EF4-FFF2-40B4-BE49-F238E27FC236}">
                  <a16:creationId xmlns:a16="http://schemas.microsoft.com/office/drawing/2014/main" id="{88745344-C4BE-D3B8-E1CB-3A1598AD7F6F}"/>
                </a:ext>
              </a:extLst>
            </xdr:cNvPr>
            <xdr:cNvGrpSpPr/>
          </xdr:nvGrpSpPr>
          <xdr:grpSpPr>
            <a:xfrm>
              <a:off x="1242390" y="2112065"/>
              <a:ext cx="12206031" cy="6565391"/>
              <a:chOff x="1263014" y="2143125"/>
              <a:chExt cx="12200539" cy="6658570"/>
            </a:xfrm>
          </xdr:grpSpPr>
          <xdr:grpSp>
            <xdr:nvGrpSpPr>
              <xdr:cNvPr id="11" name="Group 10">
                <a:extLst>
                  <a:ext uri="{FF2B5EF4-FFF2-40B4-BE49-F238E27FC236}">
                    <a16:creationId xmlns:a16="http://schemas.microsoft.com/office/drawing/2014/main" id="{43B69042-3BA9-88EB-D13C-805BD6D00EDF}"/>
                  </a:ext>
                </a:extLst>
              </xdr:cNvPr>
              <xdr:cNvGrpSpPr/>
            </xdr:nvGrpSpPr>
            <xdr:grpSpPr>
              <a:xfrm>
                <a:off x="1263014" y="2143125"/>
                <a:ext cx="12200539" cy="6658570"/>
                <a:chOff x="1278194" y="2101645"/>
                <a:chExt cx="12526726" cy="6534131"/>
              </a:xfrm>
            </xdr:grpSpPr>
            <xdr:grpSp>
              <xdr:nvGrpSpPr>
                <xdr:cNvPr id="13" name="Group 12">
                  <a:extLst>
                    <a:ext uri="{FF2B5EF4-FFF2-40B4-BE49-F238E27FC236}">
                      <a16:creationId xmlns:a16="http://schemas.microsoft.com/office/drawing/2014/main" id="{3ED7ACDD-853D-7CA1-E61D-3F19ED5DB5E6}"/>
                    </a:ext>
                  </a:extLst>
                </xdr:cNvPr>
                <xdr:cNvGrpSpPr/>
              </xdr:nvGrpSpPr>
              <xdr:grpSpPr>
                <a:xfrm>
                  <a:off x="1278194" y="2101645"/>
                  <a:ext cx="12526726" cy="6534131"/>
                  <a:chOff x="1243542" y="2143125"/>
                  <a:chExt cx="12214860" cy="6658570"/>
                </a:xfrm>
              </xdr:grpSpPr>
              <xdr:grpSp>
                <xdr:nvGrpSpPr>
                  <xdr:cNvPr id="15" name="Group 14">
                    <a:extLst>
                      <a:ext uri="{FF2B5EF4-FFF2-40B4-BE49-F238E27FC236}">
                        <a16:creationId xmlns:a16="http://schemas.microsoft.com/office/drawing/2014/main" id="{13DFFE39-A610-751E-E6BD-BE59FFF08B5B}"/>
                      </a:ext>
                    </a:extLst>
                  </xdr:cNvPr>
                  <xdr:cNvGrpSpPr/>
                </xdr:nvGrpSpPr>
                <xdr:grpSpPr>
                  <a:xfrm>
                    <a:off x="1243542" y="2143125"/>
                    <a:ext cx="12214860" cy="6658570"/>
                    <a:chOff x="1243542" y="2143125"/>
                    <a:chExt cx="12214860" cy="6658570"/>
                  </a:xfrm>
                </xdr:grpSpPr>
                <xdr:grpSp>
                  <xdr:nvGrpSpPr>
                    <xdr:cNvPr id="17" name="Group 16">
                      <a:extLst>
                        <a:ext uri="{FF2B5EF4-FFF2-40B4-BE49-F238E27FC236}">
                          <a16:creationId xmlns:a16="http://schemas.microsoft.com/office/drawing/2014/main" id="{7985D4EB-B738-2D6A-0FEF-3B1827E0B53D}"/>
                        </a:ext>
                      </a:extLst>
                    </xdr:cNvPr>
                    <xdr:cNvGrpSpPr/>
                  </xdr:nvGrpSpPr>
                  <xdr:grpSpPr>
                    <a:xfrm>
                      <a:off x="1243542" y="2143125"/>
                      <a:ext cx="12214860" cy="6658570"/>
                      <a:chOff x="1243542" y="2143125"/>
                      <a:chExt cx="12214860" cy="6747991"/>
                    </a:xfrm>
                  </xdr:grpSpPr>
                  <xdr:grpSp>
                    <xdr:nvGrpSpPr>
                      <xdr:cNvPr id="19" name="Group 18">
                        <a:extLst>
                          <a:ext uri="{FF2B5EF4-FFF2-40B4-BE49-F238E27FC236}">
                            <a16:creationId xmlns:a16="http://schemas.microsoft.com/office/drawing/2014/main" id="{CF537574-7FC0-03AC-C422-A7EC0ABA03C8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1243542" y="2143125"/>
                        <a:ext cx="12214860" cy="6747991"/>
                        <a:chOff x="1251858" y="2204357"/>
                        <a:chExt cx="12712698" cy="6848272"/>
                      </a:xfrm>
                    </xdr:grpSpPr>
                    <xdr:grpSp>
                      <xdr:nvGrpSpPr>
                        <xdr:cNvPr id="21" name="Group 20">
                          <a:extLst>
                            <a:ext uri="{FF2B5EF4-FFF2-40B4-BE49-F238E27FC236}">
                              <a16:creationId xmlns:a16="http://schemas.microsoft.com/office/drawing/2014/main" id="{4124B97D-A39E-7744-5557-F23D366CB89F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1251858" y="2204357"/>
                          <a:ext cx="12712698" cy="6848272"/>
                          <a:chOff x="1251858" y="2204357"/>
                          <a:chExt cx="12712698" cy="6848272"/>
                        </a:xfrm>
                      </xdr:grpSpPr>
                      <xdr:grpSp>
                        <xdr:nvGrpSpPr>
                          <xdr:cNvPr id="23" name="Group 22">
                            <a:extLst>
                              <a:ext uri="{FF2B5EF4-FFF2-40B4-BE49-F238E27FC236}">
                                <a16:creationId xmlns:a16="http://schemas.microsoft.com/office/drawing/2014/main" id="{D12F7BB3-04AF-FFC4-26EB-948815CFC430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1251858" y="2204357"/>
                            <a:ext cx="12712698" cy="6848272"/>
                            <a:chOff x="575503" y="2378581"/>
                            <a:chExt cx="12868282" cy="8650194"/>
                          </a:xfrm>
                          <a:noFill/>
                        </xdr:grpSpPr>
                        <xdr:graphicFrame macro="">
                          <xdr:nvGraphicFramePr>
                            <xdr:cNvPr id="25" name="Chart 24">
                              <a:extLst>
                                <a:ext uri="{FF2B5EF4-FFF2-40B4-BE49-F238E27FC236}">
                                  <a16:creationId xmlns:a16="http://schemas.microsoft.com/office/drawing/2014/main" id="{C1E7C3D2-78A8-7065-F9F8-98EFAD3F3B2C}"/>
                                </a:ext>
                              </a:extLst>
                            </xdr:cNvPr>
                            <xdr:cNvGraphicFramePr>
                              <a:graphicFrameLocks/>
                            </xdr:cNvGraphicFramePr>
                          </xdr:nvGraphicFramePr>
                          <xdr:xfrm>
                            <a:off x="575503" y="2378581"/>
                            <a:ext cx="12868282" cy="8650194"/>
                          </xdr:xfrm>
                          <a:graphic>
                            <a:graphicData uri="http://schemas.openxmlformats.org/drawingml/2006/chart">
                              <c:chart xmlns:c="http://schemas.openxmlformats.org/drawingml/2006/chart" xmlns:r="http://schemas.openxmlformats.org/officeDocument/2006/relationships" r:id="rId2"/>
                            </a:graphicData>
                          </a:graphic>
                        </xdr:graphicFrame>
                        <xdr:sp macro="" textlink="">
                          <xdr:nvSpPr>
                            <xdr:cNvPr id="26" name="TextBox 25">
                              <a:extLst>
                                <a:ext uri="{FF2B5EF4-FFF2-40B4-BE49-F238E27FC236}">
                                  <a16:creationId xmlns:a16="http://schemas.microsoft.com/office/drawing/2014/main" id="{D4EAECB9-4C69-B5DF-8DCC-97C9881243A7}"/>
                                </a:ext>
                              </a:extLst>
                            </xdr:cNvPr>
                            <xdr:cNvSpPr txBox="1"/>
                          </xdr:nvSpPr>
                          <xdr:spPr>
                            <a:xfrm>
                              <a:off x="642083" y="9943454"/>
                              <a:ext cx="3790823" cy="1034210"/>
                            </a:xfrm>
                            <a:prstGeom prst="rect">
                              <a:avLst/>
                            </a:prstGeom>
                            <a:noFill/>
                            <a:ln>
                              <a:noFill/>
                            </a:ln>
                          </xdr:spPr>
                          <xdr:style>
                            <a:lnRef idx="2">
                              <a:schemeClr val="accent2"/>
                            </a:lnRef>
                            <a:fillRef idx="1">
                              <a:schemeClr val="lt1"/>
                            </a:fillRef>
                            <a:effectRef idx="0">
                              <a:schemeClr val="accent2"/>
                            </a:effectRef>
                            <a:fontRef idx="minor">
                              <a:schemeClr val="dk1"/>
                            </a:fontRef>
                          </xdr:style>
                          <xdr:txBody>
                            <a:bodyPr vertOverflow="clip" horzOverflow="clip" wrap="square" rtlCol="0" anchor="t">
                              <a:noAutofit/>
                            </a:bodyPr>
                            <a:lstStyle/>
                            <a:p>
                              <a:pPr algn="l"/>
                              <a:r>
                                <a:rPr lang="en-US" sz="1100" b="1"/>
                                <a:t>An attempt to recover a booster starts</a:t>
                              </a:r>
                              <a:r>
                                <a:rPr lang="en-US" sz="1100" b="1" baseline="0"/>
                                <a:t> at flight 14.  Prior flights are test flights regarding return. The 1st successful return is on the 20th flight. The first successful reuse is on the 34th flight (incl. AMOS.)</a:t>
                              </a:r>
                            </a:p>
                          </xdr:txBody>
                        </xdr:sp>
                      </xdr:grpSp>
                      <xdr:sp macro="" textlink="">
                        <xdr:nvSpPr>
                          <xdr:cNvPr id="24" name="Oval 23">
                            <a:extLst>
                              <a:ext uri="{FF2B5EF4-FFF2-40B4-BE49-F238E27FC236}">
                                <a16:creationId xmlns:a16="http://schemas.microsoft.com/office/drawing/2014/main" id="{974144C1-5CE2-A5EE-B249-D9D8352C1A2E}"/>
                              </a:ext>
                            </a:extLst>
                          </xdr:cNvPr>
                          <xdr:cNvSpPr/>
                        </xdr:nvSpPr>
                        <xdr:spPr bwMode="auto">
                          <a:xfrm>
                            <a:off x="13290029" y="3697975"/>
                            <a:ext cx="122464" cy="252618"/>
                          </a:xfrm>
                          <a:prstGeom prst="ellipse">
                            <a:avLst/>
                          </a:prstGeom>
                          <a:solidFill>
                            <a:srgbClr xmlns:mc="http://schemas.openxmlformats.org/markup-compatibility/2006" xmlns:a14="http://schemas.microsoft.com/office/drawing/2010/main" val="FFFFFF" mc:Ignorable="a14" a14:legacySpreadsheetColorIndex="65"/>
                          </a:solidFill>
                          <a:ln w="28575" cap="flat" cmpd="sng" algn="ctr">
                            <a:solidFill>
                              <a:srgbClr val="00B050"/>
                            </a:solidFill>
                            <a:prstDash val="solid"/>
                            <a:round/>
                            <a:headEnd type="none" w="med" len="med"/>
                            <a:tailEnd type="none" w="med" len="med"/>
                          </a:ln>
                          <a:effectLst/>
                          <a:extLst>
                            <a:ext uri="{AF507438-7753-43E0-B8FC-AC1667EBCBE1}">
                              <a14:hiddenEffects xmlns:a14="http://schemas.microsoft.com/office/drawing/2010/main">
                                <a:effectLst>
                                  <a:outerShdw dist="35921" dir="2700000" algn="ctr" rotWithShape="0">
                                    <a:srgbClr val="808080"/>
                                  </a:outerShdw>
                                </a:effectLst>
                              </a14:hiddenEffects>
                            </a:ext>
                          </a:extLst>
                        </xdr:spPr>
                        <xdr:txBody>
                          <a:bodyPr vertOverflow="clip" horzOverflow="clip" wrap="square" lIns="18288" tIns="0" rIns="0" bIns="0" rtlCol="0" anchor="t" upright="1">
                            <a:spAutoFit/>
                          </a:bodyPr>
                          <a:lstStyle/>
                          <a:p>
                            <a:pPr algn="l"/>
                            <a:endParaRPr lang="en-US" sz="1100"/>
                          </a:p>
                        </xdr:txBody>
                      </xdr:sp>
                    </xdr:grpSp>
                    <xdr:sp macro="" textlink="">
                      <xdr:nvSpPr>
                        <xdr:cNvPr id="22" name="Oval 21">
                          <a:extLst>
                            <a:ext uri="{FF2B5EF4-FFF2-40B4-BE49-F238E27FC236}">
                              <a16:creationId xmlns:a16="http://schemas.microsoft.com/office/drawing/2014/main" id="{8146AA16-670A-4CC1-6B26-A0AE51D69C4D}"/>
                            </a:ext>
                          </a:extLst>
                        </xdr:cNvPr>
                        <xdr:cNvSpPr/>
                      </xdr:nvSpPr>
                      <xdr:spPr bwMode="auto">
                        <a:xfrm>
                          <a:off x="1642615" y="3506682"/>
                          <a:ext cx="122464" cy="252618"/>
                        </a:xfrm>
                        <a:prstGeom prst="ellipse">
                          <a:avLst/>
                        </a:prstGeom>
                        <a:solidFill>
                          <a:schemeClr val="tx2">
                            <a:lumMod val="60000"/>
                            <a:lumOff val="40000"/>
                          </a:schemeClr>
                        </a:solidFill>
                        <a:ln w="28575" cap="flat" cmpd="sng" algn="ctr">
                          <a:noFill/>
                          <a:prstDash val="solid"/>
                          <a:round/>
                          <a:headEnd type="none" w="med" len="med"/>
                          <a:tailEnd type="none" w="med" len="med"/>
                        </a:ln>
                        <a:effectLst/>
                      </xdr:spPr>
                      <xdr:txBody>
                        <a:bodyPr vertOverflow="clip" horzOverflow="clip" wrap="square" lIns="18288" tIns="0" rIns="0" bIns="0" rtlCol="0" anchor="t" upright="1">
                          <a:spAutoFit/>
                        </a:bodyPr>
                        <a:lstStyle/>
                        <a:p>
                          <a:pPr algn="l"/>
                          <a:endParaRPr lang="en-US" sz="1100"/>
                        </a:p>
                      </xdr:txBody>
                    </xdr:sp>
                  </xdr:grpSp>
                  <xdr:sp macro="" textlink="">
                    <xdr:nvSpPr>
                      <xdr:cNvPr id="20" name="TextBox 19">
                        <a:extLst>
                          <a:ext uri="{FF2B5EF4-FFF2-40B4-BE49-F238E27FC236}">
                            <a16:creationId xmlns:a16="http://schemas.microsoft.com/office/drawing/2014/main" id="{8BE73A9E-2CE9-0285-F5D8-CE64C21A3364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1296456" y="2196219"/>
                        <a:ext cx="1650736" cy="483180"/>
                      </a:xfrm>
                      <a:prstGeom prst="rect">
                        <a:avLst/>
                      </a:prstGeom>
                      <a:noFill/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wrap="square" rtlCol="0" anchor="t">
                        <a:noAutofit/>
                      </a:bodyPr>
                      <a:lstStyle/>
                      <a:p>
                        <a:r>
                          <a:rPr lang="en-US" sz="1200" i="1">
                            <a:solidFill>
                              <a:sysClr val="windowText" lastClr="000000"/>
                            </a:solidFill>
                          </a:rPr>
                          <a:t>zapatatalksnasa.com</a:t>
                        </a:r>
                        <a:endParaRPr lang="en-US" sz="1200" i="1" baseline="0">
                          <a:solidFill>
                            <a:sysClr val="windowText" lastClr="000000"/>
                          </a:solidFill>
                        </a:endParaRPr>
                      </a:p>
                      <a:p>
                        <a:r>
                          <a:rPr lang="en-US" sz="1200" baseline="0">
                            <a:solidFill>
                              <a:sysClr val="windowText" lastClr="000000"/>
                            </a:solidFill>
                          </a:rPr>
                          <a:t>02/07/2026</a:t>
                        </a:r>
                      </a:p>
                    </xdr:txBody>
                  </xdr:sp>
                </xdr:grpSp>
                <xdr:sp macro="" textlink="">
                  <xdr:nvSpPr>
                    <xdr:cNvPr id="18" name="TextBox 17">
                      <a:extLst>
                        <a:ext uri="{FF2B5EF4-FFF2-40B4-BE49-F238E27FC236}">
                          <a16:creationId xmlns:a16="http://schemas.microsoft.com/office/drawing/2014/main" id="{36EA58EA-8DB1-4E9F-F1AE-EEE574D5D994}"/>
                        </a:ext>
                      </a:extLst>
                    </xdr:cNvPr>
                    <xdr:cNvSpPr txBox="1"/>
                  </xdr:nvSpPr>
                  <xdr:spPr>
                    <a:xfrm>
                      <a:off x="2907651" y="4677016"/>
                      <a:ext cx="1548655" cy="290902"/>
                    </a:xfrm>
                    <a:prstGeom prst="rect">
                      <a:avLst/>
                    </a:prstGeom>
                    <a:noFill/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tx1"/>
                    </a:fontRef>
                  </xdr:style>
                  <xdr:txBody>
                    <a:bodyPr vertOverflow="clip" horzOverflow="clip" wrap="square" rtlCol="0" anchor="t">
                      <a:noAutofit/>
                    </a:bodyPr>
                    <a:lstStyle/>
                    <a:p>
                      <a:r>
                        <a:rPr lang="en-US" sz="1100"/>
                        <a:t>A converted FH booster</a:t>
                      </a:r>
                    </a:p>
                  </xdr:txBody>
                </xdr:sp>
              </xdr:grpSp>
              <xdr:sp macro="" textlink="">
                <xdr:nvSpPr>
                  <xdr:cNvPr id="16" name="TextBox 15">
                    <a:extLst>
                      <a:ext uri="{FF2B5EF4-FFF2-40B4-BE49-F238E27FC236}">
                        <a16:creationId xmlns:a16="http://schemas.microsoft.com/office/drawing/2014/main" id="{E6CE13E0-9782-9152-2E9A-ACDDAE259500}"/>
                      </a:ext>
                    </a:extLst>
                  </xdr:cNvPr>
                  <xdr:cNvSpPr txBox="1"/>
                </xdr:nvSpPr>
                <xdr:spPr>
                  <a:xfrm>
                    <a:off x="9346131" y="2762372"/>
                    <a:ext cx="1687762" cy="476250"/>
                  </a:xfrm>
                  <a:prstGeom prst="rect">
                    <a:avLst/>
                  </a:prstGeom>
                  <a:solidFill>
                    <a:schemeClr val="bg1"/>
                  </a:solidFill>
                  <a:ln>
                    <a:solidFill>
                      <a:sysClr val="windowText" lastClr="000000"/>
                    </a:solidFill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wrap="square" rtlCol="0" anchor="t">
                    <a:noAutofit/>
                  </a:bodyPr>
                  <a:lstStyle/>
                  <a:p>
                    <a:pPr algn="ctr"/>
                    <a:r>
                      <a:rPr lang="en-US" sz="1100" b="1"/>
                      <a:t>Falcon 9</a:t>
                    </a:r>
                    <a:endParaRPr lang="en-US" sz="1100" b="1" baseline="0"/>
                  </a:p>
                  <a:p>
                    <a:pPr algn="ctr"/>
                    <a:r>
                      <a:rPr lang="en-US" sz="1100" b="1" baseline="0"/>
                      <a:t>Feb. 7, 2026</a:t>
                    </a:r>
                    <a:endParaRPr lang="en-US" sz="1100" b="1"/>
                  </a:p>
                </xdr:txBody>
              </xdr:sp>
            </xdr:grpSp>
            <xdr:sp macro="" textlink="">
              <xdr:nvSpPr>
                <xdr:cNvPr id="14" name="TextBox 13">
                  <a:extLst>
                    <a:ext uri="{FF2B5EF4-FFF2-40B4-BE49-F238E27FC236}">
                      <a16:creationId xmlns:a16="http://schemas.microsoft.com/office/drawing/2014/main" id="{640B15E2-B4D7-1804-923C-88FDFBA46291}"/>
                    </a:ext>
                  </a:extLst>
                </xdr:cNvPr>
                <xdr:cNvSpPr txBox="1"/>
              </xdr:nvSpPr>
              <xdr:spPr>
                <a:xfrm>
                  <a:off x="2399774" y="5340357"/>
                  <a:ext cx="826819" cy="986209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horzOverflow="clip" wrap="square" rtlCol="0" anchor="t">
                  <a:noAutofit/>
                </a:bodyPr>
                <a:lstStyle/>
                <a:p>
                  <a:pPr algn="r"/>
                  <a:r>
                    <a:rPr lang="en-US" sz="1100"/>
                    <a:t>1st F-Heavy</a:t>
                  </a:r>
                </a:p>
                <a:p>
                  <a:pPr algn="r"/>
                  <a:r>
                    <a:rPr lang="en-US" sz="1100"/>
                    <a:t>2 side</a:t>
                  </a:r>
                  <a:r>
                    <a:rPr lang="en-US" sz="1100" baseline="0"/>
                    <a:t> Boosters</a:t>
                  </a:r>
                </a:p>
                <a:p>
                  <a:pPr algn="r"/>
                  <a:r>
                    <a:rPr lang="en-US" sz="1100" baseline="0"/>
                    <a:t>(core lost)</a:t>
                  </a:r>
                  <a:endParaRPr lang="en-US" sz="1100"/>
                </a:p>
              </xdr:txBody>
            </xdr:sp>
          </xdr:grpSp>
          <xdr:sp macro="" textlink="">
            <xdr:nvSpPr>
              <xdr:cNvPr id="12" name="TextBox 11">
                <a:extLst>
                  <a:ext uri="{FF2B5EF4-FFF2-40B4-BE49-F238E27FC236}">
                    <a16:creationId xmlns:a16="http://schemas.microsoft.com/office/drawing/2014/main" id="{2A3AD5E2-073E-6191-2FB6-A71B3187983F}"/>
                  </a:ext>
                </a:extLst>
              </xdr:cNvPr>
              <xdr:cNvSpPr txBox="1"/>
            </xdr:nvSpPr>
            <xdr:spPr>
              <a:xfrm>
                <a:off x="4666068" y="3145579"/>
                <a:ext cx="1696196" cy="290902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noAutofit/>
              </a:bodyPr>
              <a:lstStyle/>
              <a:p>
                <a:r>
                  <a:rPr lang="en-US" sz="1100"/>
                  <a:t>An expended side booster</a:t>
                </a:r>
              </a:p>
            </xdr:txBody>
          </xdr:sp>
        </xdr:grpSp>
        <xdr:cxnSp macro="">
          <xdr:nvCxnSpPr>
            <xdr:cNvPr id="10" name="Straight Arrow Connector 9">
              <a:extLst>
                <a:ext uri="{FF2B5EF4-FFF2-40B4-BE49-F238E27FC236}">
                  <a16:creationId xmlns:a16="http://schemas.microsoft.com/office/drawing/2014/main" id="{3EDCAE0D-D24C-D904-227D-0DB3315AAEF1}"/>
                </a:ext>
              </a:extLst>
            </xdr:cNvPr>
            <xdr:cNvCxnSpPr>
              <a:stCxn id="16" idx="2"/>
            </xdr:cNvCxnSpPr>
          </xdr:nvCxnSpPr>
          <xdr:spPr bwMode="auto">
            <a:xfrm>
              <a:off x="10182394" y="3192231"/>
              <a:ext cx="1371254" cy="2702226"/>
            </a:xfrm>
            <a:prstGeom prst="straightConnector1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9525" cap="flat" cmpd="sng" algn="ctr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prstDash val="solid"/>
              <a:round/>
              <a:headEnd type="none" w="med" len="med"/>
              <a:tailEnd type="triangle"/>
            </a:ln>
            <a:effectLst/>
            <a:extLs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cxnSp>
      </xdr:grpSp>
      <xdr:sp macro="" textlink="">
        <xdr:nvSpPr>
          <xdr:cNvPr id="8" name="Freeform: Shape 7">
            <a:extLst>
              <a:ext uri="{FF2B5EF4-FFF2-40B4-BE49-F238E27FC236}">
                <a16:creationId xmlns:a16="http://schemas.microsoft.com/office/drawing/2014/main" id="{43CFEE4B-47AD-3217-2F09-63E3CECDE455}"/>
              </a:ext>
            </a:extLst>
          </xdr:cNvPr>
          <xdr:cNvSpPr/>
        </xdr:nvSpPr>
        <xdr:spPr bwMode="auto">
          <a:xfrm>
            <a:off x="8391465" y="7606196"/>
            <a:ext cx="1698465" cy="786847"/>
          </a:xfrm>
          <a:custGeom>
            <a:avLst/>
            <a:gdLst>
              <a:gd name="connsiteX0" fmla="*/ 358913 w 600369"/>
              <a:gd name="connsiteY0" fmla="*/ 704022 h 704022"/>
              <a:gd name="connsiteX1" fmla="*/ 593587 w 600369"/>
              <a:gd name="connsiteY1" fmla="*/ 496957 h 704022"/>
              <a:gd name="connsiteX2" fmla="*/ 124239 w 600369"/>
              <a:gd name="connsiteY2" fmla="*/ 469348 h 704022"/>
              <a:gd name="connsiteX3" fmla="*/ 193261 w 600369"/>
              <a:gd name="connsiteY3" fmla="*/ 400326 h 704022"/>
              <a:gd name="connsiteX4" fmla="*/ 0 w 600369"/>
              <a:gd name="connsiteY4" fmla="*/ 331305 h 704022"/>
              <a:gd name="connsiteX5" fmla="*/ 193261 w 600369"/>
              <a:gd name="connsiteY5" fmla="*/ 0 h 70402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</a:cxnLst>
            <a:rect l="l" t="t" r="r" b="b"/>
            <a:pathLst>
              <a:path w="600369" h="704022">
                <a:moveTo>
                  <a:pt x="358913" y="704022"/>
                </a:moveTo>
                <a:cubicBezTo>
                  <a:pt x="495806" y="620045"/>
                  <a:pt x="632699" y="536069"/>
                  <a:pt x="593587" y="496957"/>
                </a:cubicBezTo>
                <a:cubicBezTo>
                  <a:pt x="554475" y="457845"/>
                  <a:pt x="190960" y="485453"/>
                  <a:pt x="124239" y="469348"/>
                </a:cubicBezTo>
                <a:cubicBezTo>
                  <a:pt x="57518" y="453243"/>
                  <a:pt x="213967" y="423333"/>
                  <a:pt x="193261" y="400326"/>
                </a:cubicBezTo>
                <a:cubicBezTo>
                  <a:pt x="172555" y="377319"/>
                  <a:pt x="0" y="398026"/>
                  <a:pt x="0" y="331305"/>
                </a:cubicBezTo>
                <a:cubicBezTo>
                  <a:pt x="0" y="264584"/>
                  <a:pt x="96630" y="132292"/>
                  <a:pt x="193261" y="0"/>
                </a:cubicBezTo>
              </a:path>
            </a:pathLst>
          </a:custGeom>
          <a:grpFill/>
          <a:ln>
            <a:headEnd type="none" w="med" len="med"/>
            <a:tailEnd type="triangle" w="med" len="med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  <xdr:txBody>
          <a:bodyPr vertOverflow="clip" horzOverflow="clip" wrap="square" lIns="18288" tIns="0" rIns="0" bIns="0" rtlCol="0" anchor="t" upright="1">
            <a:noAutofit/>
          </a:bodyPr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</xdr:col>
      <xdr:colOff>0</xdr:colOff>
      <xdr:row>93</xdr:row>
      <xdr:rowOff>0</xdr:rowOff>
    </xdr:from>
    <xdr:to>
      <xdr:col>9</xdr:col>
      <xdr:colOff>997946</xdr:colOff>
      <xdr:row>112</xdr:row>
      <xdr:rowOff>133361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45E90A4B-3BE2-4A21-886B-49985A591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114</xdr:row>
      <xdr:rowOff>0</xdr:rowOff>
    </xdr:from>
    <xdr:to>
      <xdr:col>9</xdr:col>
      <xdr:colOff>997946</xdr:colOff>
      <xdr:row>133</xdr:row>
      <xdr:rowOff>133361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5F7FD498-4C28-4756-BFB3-238A954D1D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dgar\Documents\z-Personal,%20Other\0%20c%20State%20of%20Play\LCC_Model-working%20copy.xlsm" TargetMode="External"/><Relationship Id="rId1" Type="http://schemas.openxmlformats.org/officeDocument/2006/relationships/externalLinkPath" Target="LCC_Model-working%20copy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dgar/Desktop/2013_NNSI_FY14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The Original Vision"/>
      <sheetName val="Schematics"/>
      <sheetName val="Scen-Objectives"/>
      <sheetName val="Scen-Elements"/>
      <sheetName val="Scen-Govt Mngmt"/>
      <sheetName val="Scen-R&amp;D"/>
      <sheetName val="Scen-Product Definition-main"/>
      <sheetName val="Luna24 itemize"/>
      <sheetName val="Lunar Scenarios - notes"/>
      <sheetName val="Luna24 scratch sheet"/>
      <sheetName val="Deep Space Scenarios - notes"/>
      <sheetName val="Scen-Product Definition-devel"/>
      <sheetName val="Scen-Product Definition-make"/>
      <sheetName val="Scen-Product Definition-deliv"/>
      <sheetName val="Scen-DDTE Dates"/>
      <sheetName val="Scen-Production Dates"/>
      <sheetName val="Scen-Ops Dates"/>
      <sheetName val="Scen-Globals"/>
      <sheetName val="Scen-Results"/>
      <sheetName val="Scen-Settings"/>
      <sheetName val="Scen-Data Deck"/>
      <sheetName val="Scen-Baseline Data"/>
      <sheetName val="Scen-ALL INPUT"/>
      <sheetName val="Scen-NRE Calcs"/>
      <sheetName val="Scen-Mission Driven Calcs"/>
      <sheetName val="Scen-Demand Driven Calcs"/>
      <sheetName val="Scen-Mission Driven Calcs-uniq"/>
      <sheetName val="Scen-Govt Calcs"/>
      <sheetName val="LS-Objectives"/>
      <sheetName val="Elements"/>
      <sheetName val="Govt Mngmt"/>
      <sheetName val="RandD"/>
      <sheetName val="Product Definition"/>
      <sheetName val="Reusable Baselines"/>
      <sheetName val="Expendable Baselines"/>
      <sheetName val="TPS"/>
      <sheetName val="Payload et al"/>
      <sheetName val="Propulsion-main"/>
      <sheetName val="Propulsion-more"/>
      <sheetName val="Fluids"/>
      <sheetName val="Power et al"/>
      <sheetName val="Structures"/>
      <sheetName val="DDTE Dates"/>
      <sheetName val="Production Dates"/>
      <sheetName val="Ops Dates"/>
      <sheetName val="Dashboard Org1"/>
      <sheetName val="Dashboard Org2"/>
      <sheetName val="Dashboard Org3"/>
      <sheetName val="Dashboard Org4"/>
      <sheetName val="Dashboard Org5"/>
      <sheetName val="Dashboard Org6"/>
      <sheetName val="Dashboard Org7"/>
      <sheetName val="Globals"/>
      <sheetName val="Results"/>
      <sheetName val="Zoomed Sum Graph 1"/>
      <sheetName val="Settings"/>
      <sheetName val="LS-Data Deck"/>
      <sheetName val="Reusable Baseline Data 1"/>
      <sheetName val="Reusable Baseline Data 2"/>
      <sheetName val="Expendable Baseline Data 1"/>
      <sheetName val="NRE INPUT"/>
      <sheetName val="Mission INPUT"/>
      <sheetName val="Demand INPUT"/>
      <sheetName val="NRE Calcs"/>
      <sheetName val="Mission Driven Calcs1"/>
      <sheetName val="Mission Driven Calcs2"/>
      <sheetName val="Demand Driven Calcs"/>
      <sheetName val="Gov't Calcs"/>
      <sheetName val="Misc Calcs"/>
      <sheetName val="Settings &amp; Objectives"/>
      <sheetName val="Thermal Protection Calcs"/>
      <sheetName val="Other Calcs"/>
      <sheetName val="Propulsion Calcs"/>
      <sheetName val="Propulsion Calcs more"/>
      <sheetName val="Fluids Calcs"/>
      <sheetName val="Power Av Calcs"/>
      <sheetName val="Struct Calcs"/>
      <sheetName val="Org1 Calcs"/>
      <sheetName val="Org2 Calcs"/>
      <sheetName val="Org3 Calcs"/>
      <sheetName val="Org4 Calcs"/>
      <sheetName val="Org5 Calcs"/>
      <sheetName val="Org6 Calcs"/>
      <sheetName val="Org7 Calcs"/>
      <sheetName val="Extrapolate 1"/>
      <sheetName val="Correlations RB Ops"/>
      <sheetName val="Values for Basic Bar Graph"/>
      <sheetName val="Correlations NREs and Prod"/>
      <sheetName val="Small-launch Modules&gt;"/>
      <sheetName val="Text for NL Dropdowns"/>
      <sheetName val="Nano-L-GUI-1"/>
      <sheetName val="Nano-L-GUI-2"/>
      <sheetName val="Nano-L-GUI-3"/>
      <sheetName val="Nano-L-Dbase &amp; Adjust"/>
      <sheetName val="Nano-L-Correls"/>
      <sheetName val="Nano-L-Correls Calcs"/>
      <sheetName val="Nano-L-Engine"/>
      <sheetName val="Nano and Scaling"/>
      <sheetName val="Nano Reverse Allocation"/>
      <sheetName val="The Primer"/>
      <sheetName val="Data-NASA Budget"/>
      <sheetName val="Artemis View -in work"/>
      <sheetName val="Data-US Launch Growth"/>
      <sheetName val="Data-Global Commercial"/>
      <sheetName val="Data-Reusability, Launch"/>
      <sheetName val="Data-US Launch Pricing et al"/>
      <sheetName val="Data-Global Launch"/>
      <sheetName val="Data-$ per kg-new"/>
      <sheetName val="Data-SLS Prod. NREC"/>
      <sheetName val="Data-SLS Orion Contracts"/>
      <sheetName val="Data-SLS Orion Grd Ops NREC"/>
      <sheetName val="Data-EELV per RDTE"/>
      <sheetName val="Data-EELV SAR Sum '15"/>
      <sheetName val="Data-NSSL SAR Detail '19"/>
      <sheetName val="Data-Shuttle vs. Commercial"/>
      <sheetName val="&lt;Table for '17 AIAA Paper Appx "/>
      <sheetName val="Data-Spacecraft Summary"/>
      <sheetName val="Data-Spacecraft Sizes"/>
      <sheetName val="S-craft masses graph -in work"/>
      <sheetName val="Data-Apollo LEM &amp; CSM"/>
      <sheetName val="Data-Orion Prod. NREC"/>
      <sheetName val="Data-Commercial Cargo to ISS"/>
      <sheetName val="Data-CRS I and CRS II"/>
      <sheetName val="Data-Commercial Crew to ISS"/>
      <sheetName val="Data-Commercial Crew Contracts"/>
      <sheetName val="&lt;-Feeds Est. for Study X"/>
      <sheetName val="New Est.-SLS Prod. REC"/>
      <sheetName val="New Est.-Orion Prod. REC"/>
      <sheetName val="New Est.-Stages"/>
      <sheetName val="New Est.-LEO Depot for Lunar"/>
      <sheetName val="New Est.-Luna Soon Hedging Bets"/>
      <sheetName val="New Est.-LEO Depot NEA or Mars"/>
      <sheetName val="New Est.-Comm Crew Upgr"/>
      <sheetName val="New Est.-Landers Approach 1"/>
      <sheetName val="New Est.-Landers Approach 2"/>
      <sheetName val="New Est.-ISRU"/>
      <sheetName val="Scratch pad-model runs"/>
      <sheetName val="Scratch pad-prod $ per lb"/>
      <sheetName val="Scratch pad-more"/>
      <sheetName val="Scratch pad-colony dissect"/>
      <sheetName val="Scratch pad-lower floor"/>
      <sheetName val="Scratch pad-turn vs expend"/>
      <sheetName val="Scratch pad-orb direct labor"/>
      <sheetName val="Scratch pad-check Zimmerman #'s"/>
      <sheetName val="Scen-SpaceX Inc vs Exp '18"/>
      <sheetName val="Coml Stations"/>
      <sheetName val="Scale Global Space"/>
      <sheetName val="Inflation Table"/>
      <sheetName val="historical inflation"/>
      <sheetName val="Use of Index (2)"/>
      <sheetName val="Inflation Table (2)"/>
      <sheetName val="historical Inflation (2)"/>
      <sheetName val="Inflation General vs. NASA"/>
      <sheetName val="Enter data here"/>
      <sheetName val="Not used -opening dialog box"/>
      <sheetName val="Not used -scroll box"/>
      <sheetName val="Not used -drop down"/>
      <sheetName val="Not used -for adding factors"/>
    </sheetNames>
    <definedNames>
      <definedName name="GoToMain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13">
          <cell r="B13">
            <v>6.9</v>
          </cell>
        </row>
      </sheetData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14">
          <cell r="E14">
            <v>407.90259146583645</v>
          </cell>
        </row>
        <row r="15">
          <cell r="E15">
            <v>1223.7077743975094</v>
          </cell>
        </row>
        <row r="19">
          <cell r="E19">
            <v>45.356185645062965</v>
          </cell>
        </row>
        <row r="20">
          <cell r="E20">
            <v>34.724695729860201</v>
          </cell>
        </row>
        <row r="21">
          <cell r="E21">
            <v>427.21210353387602</v>
          </cell>
        </row>
        <row r="22">
          <cell r="E22">
            <v>1090.2452882184516</v>
          </cell>
        </row>
        <row r="24">
          <cell r="E24">
            <v>0</v>
          </cell>
        </row>
        <row r="25">
          <cell r="E25">
            <v>194.80434694068947</v>
          </cell>
        </row>
        <row r="26">
          <cell r="E26">
            <v>1792.3426200679401</v>
          </cell>
        </row>
        <row r="28">
          <cell r="E28">
            <v>1109.6056030407847</v>
          </cell>
        </row>
        <row r="29">
          <cell r="E29">
            <v>2066.1429250040496</v>
          </cell>
        </row>
        <row r="30">
          <cell r="E30">
            <v>8626.6515369555909</v>
          </cell>
        </row>
        <row r="32">
          <cell r="E32">
            <v>0</v>
          </cell>
        </row>
        <row r="33">
          <cell r="E33">
            <v>11802.400065000425</v>
          </cell>
        </row>
      </sheetData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>
        <row r="13">
          <cell r="S13" t="str">
            <v>Days to Reuse</v>
          </cell>
          <cell r="T13" t="str">
            <v>Number of Reuses</v>
          </cell>
        </row>
        <row r="27">
          <cell r="L27">
            <v>14</v>
          </cell>
          <cell r="T27">
            <v>0</v>
          </cell>
        </row>
        <row r="28">
          <cell r="L28">
            <v>15</v>
          </cell>
          <cell r="T28">
            <v>0</v>
          </cell>
        </row>
        <row r="29">
          <cell r="L29">
            <v>16</v>
          </cell>
          <cell r="T29">
            <v>0</v>
          </cell>
        </row>
        <row r="30">
          <cell r="L30">
            <v>17</v>
          </cell>
          <cell r="T30">
            <v>0</v>
          </cell>
        </row>
        <row r="31">
          <cell r="L31">
            <v>18</v>
          </cell>
          <cell r="T31">
            <v>0</v>
          </cell>
        </row>
        <row r="32">
          <cell r="L32">
            <v>19</v>
          </cell>
          <cell r="T32">
            <v>0</v>
          </cell>
        </row>
        <row r="33">
          <cell r="L33">
            <v>20</v>
          </cell>
          <cell r="T33">
            <v>0</v>
          </cell>
        </row>
        <row r="34">
          <cell r="L34">
            <v>21</v>
          </cell>
          <cell r="T34">
            <v>0</v>
          </cell>
        </row>
        <row r="35">
          <cell r="L35">
            <v>22</v>
          </cell>
          <cell r="T35">
            <v>0</v>
          </cell>
        </row>
        <row r="36">
          <cell r="L36">
            <v>23</v>
          </cell>
          <cell r="T36">
            <v>0</v>
          </cell>
        </row>
        <row r="37">
          <cell r="L37">
            <v>24</v>
          </cell>
          <cell r="T37">
            <v>0</v>
          </cell>
        </row>
        <row r="38">
          <cell r="L38">
            <v>25</v>
          </cell>
          <cell r="T38">
            <v>0</v>
          </cell>
        </row>
        <row r="39">
          <cell r="L39">
            <v>26</v>
          </cell>
          <cell r="T39">
            <v>0</v>
          </cell>
        </row>
        <row r="40">
          <cell r="L40">
            <v>27</v>
          </cell>
          <cell r="T40">
            <v>0</v>
          </cell>
        </row>
        <row r="41">
          <cell r="L41">
            <v>28</v>
          </cell>
          <cell r="T41">
            <v>0</v>
          </cell>
        </row>
        <row r="42">
          <cell r="L42">
            <v>29</v>
          </cell>
          <cell r="T42">
            <v>0</v>
          </cell>
        </row>
        <row r="43">
          <cell r="L43">
            <v>30</v>
          </cell>
          <cell r="T43">
            <v>0</v>
          </cell>
        </row>
        <row r="44">
          <cell r="L44">
            <v>31</v>
          </cell>
          <cell r="T44">
            <v>0</v>
          </cell>
        </row>
        <row r="45">
          <cell r="L45">
            <v>32</v>
          </cell>
          <cell r="T45">
            <v>0</v>
          </cell>
        </row>
        <row r="46">
          <cell r="L46">
            <v>33</v>
          </cell>
          <cell r="S46">
            <v>356</v>
          </cell>
          <cell r="T46">
            <v>1</v>
          </cell>
        </row>
        <row r="47">
          <cell r="L47">
            <v>34</v>
          </cell>
          <cell r="T47">
            <v>0</v>
          </cell>
        </row>
        <row r="48">
          <cell r="L48">
            <v>35</v>
          </cell>
          <cell r="T48">
            <v>0</v>
          </cell>
        </row>
        <row r="49">
          <cell r="L49">
            <v>36</v>
          </cell>
          <cell r="T49">
            <v>0</v>
          </cell>
        </row>
        <row r="50">
          <cell r="L50">
            <v>37</v>
          </cell>
          <cell r="S50">
            <v>160</v>
          </cell>
          <cell r="T50">
            <v>1</v>
          </cell>
        </row>
        <row r="51">
          <cell r="L51">
            <v>38</v>
          </cell>
          <cell r="T51">
            <v>0</v>
          </cell>
        </row>
        <row r="52">
          <cell r="L52">
            <v>39</v>
          </cell>
          <cell r="T52">
            <v>0</v>
          </cell>
        </row>
        <row r="53">
          <cell r="L53">
            <v>40</v>
          </cell>
          <cell r="T53">
            <v>0</v>
          </cell>
        </row>
        <row r="54">
          <cell r="L54">
            <v>41</v>
          </cell>
          <cell r="T54">
            <v>0</v>
          </cell>
        </row>
        <row r="55">
          <cell r="L55">
            <v>42</v>
          </cell>
          <cell r="T55">
            <v>0</v>
          </cell>
        </row>
        <row r="56">
          <cell r="L56">
            <v>43</v>
          </cell>
          <cell r="T56">
            <v>0</v>
          </cell>
        </row>
        <row r="57">
          <cell r="L57">
            <v>44</v>
          </cell>
          <cell r="S57">
            <v>234</v>
          </cell>
          <cell r="T57">
            <v>1</v>
          </cell>
        </row>
        <row r="58">
          <cell r="L58">
            <v>45</v>
          </cell>
          <cell r="T58">
            <v>0</v>
          </cell>
        </row>
        <row r="59">
          <cell r="L59">
            <v>46</v>
          </cell>
          <cell r="S59">
            <v>195</v>
          </cell>
          <cell r="T59">
            <v>1</v>
          </cell>
        </row>
        <row r="60">
          <cell r="L60">
            <v>47</v>
          </cell>
          <cell r="S60">
            <v>181</v>
          </cell>
          <cell r="T60">
            <v>1</v>
          </cell>
        </row>
        <row r="61">
          <cell r="L61">
            <v>48</v>
          </cell>
          <cell r="T61">
            <v>0</v>
          </cell>
        </row>
        <row r="62">
          <cell r="L62">
            <v>49</v>
          </cell>
          <cell r="S62">
            <v>275</v>
          </cell>
          <cell r="T62">
            <v>1</v>
          </cell>
        </row>
        <row r="63">
          <cell r="L63">
            <v>50</v>
          </cell>
          <cell r="S63">
            <v>620</v>
          </cell>
          <cell r="T63">
            <v>1</v>
          </cell>
        </row>
        <row r="64">
          <cell r="L64">
            <v>50</v>
          </cell>
          <cell r="T64">
            <v>0</v>
          </cell>
        </row>
        <row r="65">
          <cell r="L65">
            <v>50</v>
          </cell>
          <cell r="S65">
            <v>568</v>
          </cell>
          <cell r="T65">
            <v>1</v>
          </cell>
        </row>
        <row r="66">
          <cell r="L66">
            <v>51</v>
          </cell>
          <cell r="S66">
            <v>182</v>
          </cell>
          <cell r="T66">
            <v>1</v>
          </cell>
        </row>
        <row r="67">
          <cell r="L67">
            <v>52</v>
          </cell>
          <cell r="T67">
            <v>0</v>
          </cell>
        </row>
        <row r="68">
          <cell r="L68">
            <v>53</v>
          </cell>
          <cell r="S68">
            <v>172</v>
          </cell>
          <cell r="T68">
            <v>1</v>
          </cell>
        </row>
        <row r="69">
          <cell r="L69">
            <v>54</v>
          </cell>
          <cell r="S69">
            <v>231</v>
          </cell>
          <cell r="T69">
            <v>1</v>
          </cell>
        </row>
        <row r="70">
          <cell r="L70">
            <v>55</v>
          </cell>
          <cell r="T70">
            <v>0</v>
          </cell>
        </row>
        <row r="71">
          <cell r="L71">
            <v>56</v>
          </cell>
          <cell r="T71">
            <v>0</v>
          </cell>
        </row>
        <row r="72">
          <cell r="L72">
            <v>57</v>
          </cell>
          <cell r="S72">
            <v>134</v>
          </cell>
          <cell r="T72">
            <v>1</v>
          </cell>
        </row>
        <row r="73">
          <cell r="L73">
            <v>58</v>
          </cell>
          <cell r="S73">
            <v>270</v>
          </cell>
          <cell r="T73">
            <v>1</v>
          </cell>
        </row>
        <row r="74">
          <cell r="L74">
            <v>59</v>
          </cell>
          <cell r="S74">
            <v>72</v>
          </cell>
          <cell r="T74">
            <v>1</v>
          </cell>
        </row>
        <row r="75">
          <cell r="L75">
            <v>60</v>
          </cell>
          <cell r="T75">
            <v>0</v>
          </cell>
        </row>
        <row r="76">
          <cell r="L76">
            <v>61</v>
          </cell>
          <cell r="T76">
            <v>0</v>
          </cell>
        </row>
        <row r="77">
          <cell r="L77">
            <v>62</v>
          </cell>
          <cell r="S77">
            <v>88</v>
          </cell>
          <cell r="T77">
            <v>1</v>
          </cell>
        </row>
        <row r="78">
          <cell r="L78">
            <v>63</v>
          </cell>
          <cell r="T78">
            <v>0</v>
          </cell>
        </row>
        <row r="79">
          <cell r="L79">
            <v>64</v>
          </cell>
          <cell r="S79">
            <v>74</v>
          </cell>
          <cell r="T79">
            <v>1</v>
          </cell>
        </row>
        <row r="80">
          <cell r="L80">
            <v>65</v>
          </cell>
          <cell r="S80">
            <v>116</v>
          </cell>
          <cell r="T80">
            <v>1</v>
          </cell>
        </row>
        <row r="81">
          <cell r="L81">
            <v>66</v>
          </cell>
          <cell r="S81">
            <v>118</v>
          </cell>
          <cell r="T81">
            <v>2</v>
          </cell>
        </row>
        <row r="82">
          <cell r="L82">
            <v>67</v>
          </cell>
          <cell r="T82">
            <v>0</v>
          </cell>
        </row>
        <row r="83">
          <cell r="L83">
            <v>68</v>
          </cell>
          <cell r="T83">
            <v>0</v>
          </cell>
        </row>
        <row r="84">
          <cell r="L84">
            <v>69</v>
          </cell>
          <cell r="S84">
            <v>123</v>
          </cell>
          <cell r="T84">
            <v>1</v>
          </cell>
        </row>
        <row r="85">
          <cell r="L85">
            <v>70</v>
          </cell>
          <cell r="S85">
            <v>137</v>
          </cell>
          <cell r="T85">
            <v>2</v>
          </cell>
        </row>
        <row r="86">
          <cell r="L86">
            <v>71</v>
          </cell>
          <cell r="T86">
            <v>0</v>
          </cell>
        </row>
        <row r="87">
          <cell r="L87">
            <v>72</v>
          </cell>
          <cell r="T87">
            <v>0</v>
          </cell>
        </row>
        <row r="88">
          <cell r="L88">
            <v>72</v>
          </cell>
          <cell r="T88">
            <v>0</v>
          </cell>
        </row>
        <row r="89">
          <cell r="L89">
            <v>72</v>
          </cell>
          <cell r="T89">
            <v>0</v>
          </cell>
        </row>
        <row r="90">
          <cell r="L90">
            <v>73</v>
          </cell>
          <cell r="T90">
            <v>0</v>
          </cell>
        </row>
        <row r="91">
          <cell r="L91">
            <v>74</v>
          </cell>
          <cell r="S91">
            <v>133</v>
          </cell>
          <cell r="T91">
            <v>2</v>
          </cell>
        </row>
        <row r="92">
          <cell r="L92">
            <v>75</v>
          </cell>
          <cell r="S92">
            <v>102</v>
          </cell>
          <cell r="T92">
            <v>1</v>
          </cell>
        </row>
        <row r="93">
          <cell r="L93">
            <v>76</v>
          </cell>
          <cell r="S93">
            <v>75</v>
          </cell>
          <cell r="T93">
            <v>1</v>
          </cell>
        </row>
        <row r="94">
          <cell r="L94">
            <v>76</v>
          </cell>
          <cell r="T94">
            <v>0</v>
          </cell>
        </row>
        <row r="95">
          <cell r="L95">
            <v>76</v>
          </cell>
          <cell r="S95">
            <v>75</v>
          </cell>
          <cell r="T95">
            <v>1</v>
          </cell>
        </row>
        <row r="96">
          <cell r="L96">
            <v>77</v>
          </cell>
          <cell r="S96">
            <v>82</v>
          </cell>
          <cell r="T96">
            <v>1</v>
          </cell>
        </row>
        <row r="97">
          <cell r="L97">
            <v>78</v>
          </cell>
          <cell r="S97">
            <v>265</v>
          </cell>
          <cell r="T97">
            <v>2</v>
          </cell>
        </row>
        <row r="98">
          <cell r="L98">
            <v>79</v>
          </cell>
          <cell r="S98">
            <v>263</v>
          </cell>
          <cell r="T98">
            <v>3</v>
          </cell>
        </row>
        <row r="99">
          <cell r="L99">
            <v>80</v>
          </cell>
          <cell r="T99">
            <v>0</v>
          </cell>
        </row>
        <row r="100">
          <cell r="L100">
            <v>81</v>
          </cell>
          <cell r="S100">
            <v>144</v>
          </cell>
          <cell r="T100">
            <v>2</v>
          </cell>
        </row>
        <row r="101">
          <cell r="L101">
            <v>82</v>
          </cell>
          <cell r="S101">
            <v>227</v>
          </cell>
          <cell r="T101">
            <v>3</v>
          </cell>
        </row>
        <row r="102">
          <cell r="L102">
            <v>83</v>
          </cell>
          <cell r="S102">
            <v>413</v>
          </cell>
          <cell r="T102">
            <v>3</v>
          </cell>
        </row>
        <row r="103">
          <cell r="L103">
            <v>84</v>
          </cell>
          <cell r="S103">
            <v>231</v>
          </cell>
          <cell r="T103">
            <v>2</v>
          </cell>
        </row>
        <row r="104">
          <cell r="L104">
            <v>85</v>
          </cell>
          <cell r="S104">
            <v>63</v>
          </cell>
          <cell r="T104">
            <v>3</v>
          </cell>
        </row>
        <row r="105">
          <cell r="L105">
            <v>86</v>
          </cell>
          <cell r="S105">
            <v>92</v>
          </cell>
          <cell r="T105">
            <v>2</v>
          </cell>
        </row>
        <row r="106">
          <cell r="L106">
            <v>87</v>
          </cell>
          <cell r="S106">
            <v>128</v>
          </cell>
          <cell r="T106">
            <v>4</v>
          </cell>
        </row>
        <row r="107">
          <cell r="L107">
            <v>88</v>
          </cell>
          <cell r="S107">
            <v>84</v>
          </cell>
          <cell r="T107">
            <v>3</v>
          </cell>
        </row>
        <row r="108">
          <cell r="L108">
            <v>89</v>
          </cell>
          <cell r="T108">
            <v>0</v>
          </cell>
        </row>
        <row r="109">
          <cell r="L109">
            <v>90</v>
          </cell>
          <cell r="S109">
            <v>150</v>
          </cell>
          <cell r="T109">
            <v>4</v>
          </cell>
        </row>
        <row r="110">
          <cell r="L110">
            <v>91</v>
          </cell>
          <cell r="S110">
            <v>99</v>
          </cell>
          <cell r="T110">
            <v>2</v>
          </cell>
        </row>
        <row r="111">
          <cell r="L111">
            <v>92</v>
          </cell>
          <cell r="T111">
            <v>0</v>
          </cell>
        </row>
        <row r="112">
          <cell r="L112">
            <v>93</v>
          </cell>
          <cell r="S112">
            <v>51</v>
          </cell>
          <cell r="T112">
            <v>1</v>
          </cell>
        </row>
        <row r="113">
          <cell r="L113">
            <v>94</v>
          </cell>
          <cell r="S113">
            <v>107</v>
          </cell>
          <cell r="T113">
            <v>4</v>
          </cell>
        </row>
        <row r="114">
          <cell r="L114">
            <v>95</v>
          </cell>
          <cell r="S114">
            <v>75</v>
          </cell>
          <cell r="T114">
            <v>5</v>
          </cell>
        </row>
        <row r="115">
          <cell r="L115">
            <v>96</v>
          </cell>
          <cell r="S115">
            <v>78</v>
          </cell>
          <cell r="T115">
            <v>3</v>
          </cell>
        </row>
        <row r="116">
          <cell r="L116">
            <v>97</v>
          </cell>
          <cell r="S116">
            <v>65</v>
          </cell>
          <cell r="T116">
            <v>1</v>
          </cell>
        </row>
        <row r="117">
          <cell r="L117">
            <v>98</v>
          </cell>
          <cell r="S117">
            <v>78</v>
          </cell>
          <cell r="T117">
            <v>2</v>
          </cell>
        </row>
        <row r="118">
          <cell r="L118">
            <v>99</v>
          </cell>
          <cell r="S118">
            <v>72</v>
          </cell>
          <cell r="T118">
            <v>5</v>
          </cell>
        </row>
        <row r="119">
          <cell r="L119">
            <v>100</v>
          </cell>
          <cell r="S119">
            <v>51</v>
          </cell>
          <cell r="T119">
            <v>2</v>
          </cell>
        </row>
        <row r="120">
          <cell r="L120">
            <v>101</v>
          </cell>
          <cell r="T120">
            <v>0</v>
          </cell>
        </row>
        <row r="121">
          <cell r="L121">
            <v>102</v>
          </cell>
          <cell r="T121">
            <v>0</v>
          </cell>
        </row>
        <row r="122">
          <cell r="L122">
            <v>103</v>
          </cell>
          <cell r="T122">
            <v>0</v>
          </cell>
        </row>
        <row r="123">
          <cell r="L123">
            <v>104</v>
          </cell>
          <cell r="S123">
            <v>98</v>
          </cell>
          <cell r="T123">
            <v>6</v>
          </cell>
        </row>
        <row r="124">
          <cell r="L124">
            <v>105</v>
          </cell>
          <cell r="S124">
            <v>61</v>
          </cell>
          <cell r="T124">
            <v>3</v>
          </cell>
        </row>
        <row r="125">
          <cell r="L125">
            <v>106</v>
          </cell>
          <cell r="S125">
            <v>56</v>
          </cell>
          <cell r="T125">
            <v>6</v>
          </cell>
        </row>
        <row r="126">
          <cell r="L126">
            <v>107</v>
          </cell>
          <cell r="S126">
            <v>111</v>
          </cell>
          <cell r="T126">
            <v>4</v>
          </cell>
        </row>
        <row r="127">
          <cell r="L127">
            <v>108</v>
          </cell>
          <cell r="S127">
            <v>75</v>
          </cell>
          <cell r="T127">
            <v>3</v>
          </cell>
        </row>
        <row r="128">
          <cell r="L128">
            <v>109</v>
          </cell>
          <cell r="S128">
            <v>38</v>
          </cell>
          <cell r="T128">
            <v>7</v>
          </cell>
        </row>
        <row r="129">
          <cell r="L129">
            <v>110</v>
          </cell>
          <cell r="S129">
            <v>49</v>
          </cell>
          <cell r="T129">
            <v>4</v>
          </cell>
        </row>
        <row r="130">
          <cell r="L130">
            <v>111</v>
          </cell>
          <cell r="S130">
            <v>28</v>
          </cell>
          <cell r="T130">
            <v>4</v>
          </cell>
        </row>
        <row r="131">
          <cell r="L131">
            <v>112</v>
          </cell>
          <cell r="S131">
            <v>59</v>
          </cell>
          <cell r="T131">
            <v>5</v>
          </cell>
        </row>
        <row r="132">
          <cell r="L132">
            <v>113</v>
          </cell>
          <cell r="S132">
            <v>100</v>
          </cell>
          <cell r="T132">
            <v>7</v>
          </cell>
        </row>
        <row r="133">
          <cell r="L133">
            <v>114</v>
          </cell>
          <cell r="S133">
            <v>46</v>
          </cell>
          <cell r="T133">
            <v>5</v>
          </cell>
        </row>
        <row r="134">
          <cell r="L134">
            <v>115</v>
          </cell>
          <cell r="S134">
            <v>53</v>
          </cell>
          <cell r="T134">
            <v>8</v>
          </cell>
        </row>
        <row r="135">
          <cell r="L135">
            <v>116</v>
          </cell>
          <cell r="S135">
            <v>48</v>
          </cell>
          <cell r="T135">
            <v>5</v>
          </cell>
        </row>
        <row r="136">
          <cell r="L136">
            <v>117</v>
          </cell>
          <cell r="S136">
            <v>27</v>
          </cell>
          <cell r="T136">
            <v>6</v>
          </cell>
        </row>
        <row r="137">
          <cell r="L137">
            <v>118</v>
          </cell>
          <cell r="S137">
            <v>159</v>
          </cell>
          <cell r="T137">
            <v>1</v>
          </cell>
        </row>
        <row r="138">
          <cell r="L138">
            <v>119</v>
          </cell>
          <cell r="S138">
            <v>36</v>
          </cell>
          <cell r="T138">
            <v>6</v>
          </cell>
        </row>
        <row r="139">
          <cell r="L139">
            <v>120</v>
          </cell>
          <cell r="S139">
            <v>61</v>
          </cell>
          <cell r="T139">
            <v>8</v>
          </cell>
        </row>
        <row r="140">
          <cell r="L140">
            <v>121</v>
          </cell>
          <cell r="S140">
            <v>56</v>
          </cell>
          <cell r="T140">
            <v>9</v>
          </cell>
        </row>
        <row r="141">
          <cell r="L141">
            <v>122</v>
          </cell>
          <cell r="S141">
            <v>38</v>
          </cell>
          <cell r="T141">
            <v>7</v>
          </cell>
        </row>
        <row r="142">
          <cell r="L142">
            <v>123</v>
          </cell>
          <cell r="S142">
            <v>186</v>
          </cell>
          <cell r="T142">
            <v>1</v>
          </cell>
        </row>
        <row r="143">
          <cell r="L143">
            <v>124</v>
          </cell>
          <cell r="T143">
            <v>0</v>
          </cell>
        </row>
        <row r="144">
          <cell r="L144">
            <v>125</v>
          </cell>
          <cell r="S144">
            <v>44</v>
          </cell>
          <cell r="T144">
            <v>2</v>
          </cell>
        </row>
        <row r="145">
          <cell r="L145">
            <v>126</v>
          </cell>
          <cell r="S145">
            <v>224</v>
          </cell>
          <cell r="T145">
            <v>1</v>
          </cell>
        </row>
        <row r="146">
          <cell r="L146">
            <v>127</v>
          </cell>
          <cell r="S146">
            <v>62</v>
          </cell>
          <cell r="T146">
            <v>7</v>
          </cell>
        </row>
        <row r="147">
          <cell r="L147">
            <v>128</v>
          </cell>
          <cell r="S147">
            <v>84</v>
          </cell>
          <cell r="T147">
            <v>3</v>
          </cell>
        </row>
        <row r="148">
          <cell r="L148">
            <v>129</v>
          </cell>
          <cell r="S148">
            <v>133</v>
          </cell>
          <cell r="T148">
            <v>9</v>
          </cell>
        </row>
        <row r="149">
          <cell r="L149">
            <v>130</v>
          </cell>
          <cell r="S149">
            <v>91</v>
          </cell>
          <cell r="T149">
            <v>2</v>
          </cell>
        </row>
        <row r="150">
          <cell r="L150">
            <v>131</v>
          </cell>
          <cell r="S150">
            <v>161</v>
          </cell>
          <cell r="T150">
            <v>1</v>
          </cell>
        </row>
        <row r="151">
          <cell r="L151">
            <v>132</v>
          </cell>
          <cell r="S151">
            <v>182</v>
          </cell>
          <cell r="T151">
            <v>8</v>
          </cell>
        </row>
        <row r="152">
          <cell r="L152">
            <v>133</v>
          </cell>
          <cell r="S152">
            <v>182</v>
          </cell>
          <cell r="T152">
            <v>2</v>
          </cell>
        </row>
        <row r="153">
          <cell r="L153">
            <v>134</v>
          </cell>
          <cell r="S153">
            <v>155</v>
          </cell>
          <cell r="T153">
            <v>8</v>
          </cell>
        </row>
        <row r="154">
          <cell r="L154">
            <v>135</v>
          </cell>
          <cell r="S154">
            <v>102</v>
          </cell>
          <cell r="T154">
            <v>4</v>
          </cell>
        </row>
        <row r="155">
          <cell r="L155">
            <v>136</v>
          </cell>
          <cell r="S155">
            <v>223</v>
          </cell>
          <cell r="T155">
            <v>10</v>
          </cell>
        </row>
        <row r="156">
          <cell r="L156">
            <v>137</v>
          </cell>
          <cell r="S156">
            <v>38</v>
          </cell>
          <cell r="T156">
            <v>2</v>
          </cell>
        </row>
        <row r="157">
          <cell r="L157">
            <v>138</v>
          </cell>
          <cell r="T157">
            <v>0</v>
          </cell>
        </row>
        <row r="158">
          <cell r="L158">
            <v>139</v>
          </cell>
          <cell r="S158">
            <v>112</v>
          </cell>
          <cell r="T158">
            <v>3</v>
          </cell>
        </row>
        <row r="159">
          <cell r="L159">
            <v>140</v>
          </cell>
          <cell r="S159">
            <v>61</v>
          </cell>
          <cell r="T159">
            <v>9</v>
          </cell>
        </row>
        <row r="160">
          <cell r="L160">
            <v>141</v>
          </cell>
          <cell r="S160">
            <v>48</v>
          </cell>
          <cell r="T160">
            <v>9</v>
          </cell>
        </row>
        <row r="161">
          <cell r="L161">
            <v>142</v>
          </cell>
          <cell r="S161">
            <v>951</v>
          </cell>
          <cell r="T161">
            <v>2</v>
          </cell>
        </row>
        <row r="162">
          <cell r="L162">
            <v>143</v>
          </cell>
          <cell r="T162">
            <v>0</v>
          </cell>
        </row>
        <row r="163">
          <cell r="L163">
            <v>144</v>
          </cell>
          <cell r="S163">
            <v>56</v>
          </cell>
          <cell r="T163">
            <v>5</v>
          </cell>
        </row>
        <row r="164">
          <cell r="L164">
            <v>145</v>
          </cell>
          <cell r="S164">
            <v>39</v>
          </cell>
          <cell r="T164">
            <v>10</v>
          </cell>
        </row>
        <row r="165">
          <cell r="L165">
            <v>146</v>
          </cell>
          <cell r="S165">
            <v>93</v>
          </cell>
          <cell r="T165">
            <v>3</v>
          </cell>
        </row>
        <row r="166">
          <cell r="L166">
            <v>147</v>
          </cell>
          <cell r="S166">
            <v>43</v>
          </cell>
          <cell r="T166">
            <v>10</v>
          </cell>
        </row>
        <row r="167">
          <cell r="L167">
            <v>148</v>
          </cell>
          <cell r="S167">
            <v>37</v>
          </cell>
          <cell r="T167">
            <v>3</v>
          </cell>
        </row>
        <row r="168">
          <cell r="L168">
            <v>149</v>
          </cell>
          <cell r="S168">
            <v>91</v>
          </cell>
          <cell r="T168">
            <v>11</v>
          </cell>
        </row>
        <row r="169">
          <cell r="L169">
            <v>150</v>
          </cell>
          <cell r="S169">
            <v>57</v>
          </cell>
          <cell r="T169">
            <v>6</v>
          </cell>
        </row>
        <row r="170">
          <cell r="L170">
            <v>151</v>
          </cell>
          <cell r="S170">
            <v>92</v>
          </cell>
          <cell r="T170">
            <v>4</v>
          </cell>
        </row>
        <row r="171">
          <cell r="L171">
            <v>152</v>
          </cell>
          <cell r="S171">
            <v>74</v>
          </cell>
          <cell r="T171">
            <v>1</v>
          </cell>
        </row>
        <row r="172">
          <cell r="L172">
            <v>153</v>
          </cell>
          <cell r="S172">
            <v>49</v>
          </cell>
          <cell r="T172">
            <v>11</v>
          </cell>
        </row>
        <row r="173">
          <cell r="L173">
            <v>154</v>
          </cell>
          <cell r="S173">
            <v>129</v>
          </cell>
          <cell r="T173">
            <v>3</v>
          </cell>
        </row>
        <row r="174">
          <cell r="L174">
            <v>155</v>
          </cell>
          <cell r="S174">
            <v>21</v>
          </cell>
          <cell r="T174">
            <v>5</v>
          </cell>
        </row>
        <row r="175">
          <cell r="L175">
            <v>156</v>
          </cell>
          <cell r="S175">
            <v>74</v>
          </cell>
          <cell r="T175">
            <v>11</v>
          </cell>
        </row>
        <row r="176">
          <cell r="L176">
            <v>157</v>
          </cell>
          <cell r="S176">
            <v>77</v>
          </cell>
          <cell r="T176">
            <v>4</v>
          </cell>
        </row>
        <row r="177">
          <cell r="L177">
            <v>158</v>
          </cell>
          <cell r="T177">
            <v>0</v>
          </cell>
        </row>
        <row r="178">
          <cell r="L178">
            <v>159</v>
          </cell>
          <cell r="S178">
            <v>70</v>
          </cell>
          <cell r="T178">
            <v>4</v>
          </cell>
        </row>
        <row r="179">
          <cell r="L179">
            <v>160</v>
          </cell>
          <cell r="S179">
            <v>54</v>
          </cell>
          <cell r="T179">
            <v>7</v>
          </cell>
        </row>
        <row r="180">
          <cell r="L180">
            <v>161</v>
          </cell>
          <cell r="S180">
            <v>40</v>
          </cell>
          <cell r="T180">
            <v>6</v>
          </cell>
        </row>
        <row r="181">
          <cell r="L181">
            <v>162</v>
          </cell>
          <cell r="S181">
            <v>57</v>
          </cell>
          <cell r="T181">
            <v>12</v>
          </cell>
        </row>
        <row r="182">
          <cell r="L182">
            <v>163</v>
          </cell>
          <cell r="S182">
            <v>62</v>
          </cell>
          <cell r="T182">
            <v>2</v>
          </cell>
        </row>
        <row r="183">
          <cell r="L183">
            <v>164</v>
          </cell>
          <cell r="S183">
            <v>25</v>
          </cell>
          <cell r="T183">
            <v>8</v>
          </cell>
        </row>
        <row r="184">
          <cell r="L184">
            <v>165</v>
          </cell>
          <cell r="S184">
            <v>46</v>
          </cell>
          <cell r="T184">
            <v>1</v>
          </cell>
        </row>
        <row r="185">
          <cell r="L185">
            <v>166</v>
          </cell>
          <cell r="S185">
            <v>62</v>
          </cell>
          <cell r="T185">
            <v>12</v>
          </cell>
        </row>
        <row r="186">
          <cell r="L186">
            <v>167</v>
          </cell>
          <cell r="S186">
            <v>59</v>
          </cell>
          <cell r="T186">
            <v>5</v>
          </cell>
        </row>
        <row r="187">
          <cell r="L187">
            <v>168</v>
          </cell>
          <cell r="S187">
            <v>79</v>
          </cell>
          <cell r="T187">
            <v>4</v>
          </cell>
        </row>
        <row r="188">
          <cell r="L188">
            <v>169</v>
          </cell>
          <cell r="S188">
            <v>120</v>
          </cell>
          <cell r="T188">
            <v>12</v>
          </cell>
        </row>
        <row r="189">
          <cell r="L189">
            <v>170</v>
          </cell>
          <cell r="S189">
            <v>34</v>
          </cell>
          <cell r="T189">
            <v>3</v>
          </cell>
        </row>
        <row r="190">
          <cell r="L190">
            <v>171</v>
          </cell>
          <cell r="S190">
            <v>46</v>
          </cell>
          <cell r="T190">
            <v>7</v>
          </cell>
        </row>
        <row r="191">
          <cell r="L191">
            <v>172</v>
          </cell>
          <cell r="S191">
            <v>78</v>
          </cell>
          <cell r="T191">
            <v>5</v>
          </cell>
        </row>
        <row r="192">
          <cell r="L192">
            <v>173</v>
          </cell>
          <cell r="S192">
            <v>42</v>
          </cell>
          <cell r="T192">
            <v>2</v>
          </cell>
        </row>
        <row r="193">
          <cell r="L193">
            <v>174</v>
          </cell>
          <cell r="S193">
            <v>54</v>
          </cell>
          <cell r="T193">
            <v>9</v>
          </cell>
        </row>
        <row r="194">
          <cell r="L194">
            <v>175</v>
          </cell>
          <cell r="S194">
            <v>26</v>
          </cell>
          <cell r="T194">
            <v>8</v>
          </cell>
        </row>
        <row r="195">
          <cell r="L195">
            <v>176</v>
          </cell>
          <cell r="S195">
            <v>250</v>
          </cell>
          <cell r="T195">
            <v>1</v>
          </cell>
        </row>
        <row r="196">
          <cell r="L196">
            <v>177</v>
          </cell>
          <cell r="S196">
            <v>51</v>
          </cell>
          <cell r="T196">
            <v>6</v>
          </cell>
        </row>
        <row r="197">
          <cell r="L197">
            <v>178</v>
          </cell>
          <cell r="S197">
            <v>32</v>
          </cell>
          <cell r="T197">
            <v>6</v>
          </cell>
        </row>
        <row r="198">
          <cell r="L198">
            <v>179</v>
          </cell>
          <cell r="S198">
            <v>66</v>
          </cell>
          <cell r="T198">
            <v>13</v>
          </cell>
        </row>
        <row r="199">
          <cell r="L199">
            <v>180</v>
          </cell>
          <cell r="S199">
            <v>66</v>
          </cell>
          <cell r="T199">
            <v>5</v>
          </cell>
        </row>
        <row r="200">
          <cell r="L200">
            <v>181</v>
          </cell>
          <cell r="S200">
            <v>45</v>
          </cell>
          <cell r="T200">
            <v>3</v>
          </cell>
        </row>
        <row r="201">
          <cell r="L201">
            <v>182</v>
          </cell>
          <cell r="T201">
            <v>0</v>
          </cell>
        </row>
        <row r="202">
          <cell r="L202">
            <v>183</v>
          </cell>
          <cell r="S202">
            <v>75</v>
          </cell>
          <cell r="T202">
            <v>4</v>
          </cell>
        </row>
        <row r="203">
          <cell r="L203">
            <v>184</v>
          </cell>
          <cell r="S203">
            <v>113</v>
          </cell>
          <cell r="T203">
            <v>13</v>
          </cell>
        </row>
        <row r="204">
          <cell r="L204">
            <v>185</v>
          </cell>
          <cell r="S204">
            <v>48</v>
          </cell>
          <cell r="T204">
            <v>2</v>
          </cell>
        </row>
        <row r="205">
          <cell r="L205">
            <v>186</v>
          </cell>
          <cell r="S205">
            <v>62</v>
          </cell>
          <cell r="T205">
            <v>9</v>
          </cell>
        </row>
        <row r="206">
          <cell r="L206">
            <v>187</v>
          </cell>
          <cell r="S206">
            <v>58</v>
          </cell>
          <cell r="T206">
            <v>7</v>
          </cell>
        </row>
        <row r="207">
          <cell r="L207">
            <v>188</v>
          </cell>
          <cell r="T207">
            <v>0</v>
          </cell>
        </row>
        <row r="208">
          <cell r="L208">
            <v>188</v>
          </cell>
          <cell r="T208">
            <v>0</v>
          </cell>
        </row>
        <row r="209">
          <cell r="L209">
            <v>188</v>
          </cell>
          <cell r="T209">
            <v>0</v>
          </cell>
        </row>
        <row r="210">
          <cell r="L210">
            <v>189</v>
          </cell>
          <cell r="S210">
            <v>45</v>
          </cell>
          <cell r="T210">
            <v>6</v>
          </cell>
        </row>
        <row r="211">
          <cell r="L211">
            <v>190</v>
          </cell>
          <cell r="S211">
            <v>118</v>
          </cell>
          <cell r="T211">
            <v>13</v>
          </cell>
        </row>
        <row r="212">
          <cell r="L212">
            <v>191</v>
          </cell>
          <cell r="S212">
            <v>435</v>
          </cell>
          <cell r="T212">
            <v>10</v>
          </cell>
        </row>
        <row r="213">
          <cell r="L213">
            <v>192</v>
          </cell>
          <cell r="T213">
            <v>0</v>
          </cell>
        </row>
        <row r="214">
          <cell r="L214">
            <v>193</v>
          </cell>
          <cell r="S214">
            <v>54</v>
          </cell>
          <cell r="T214">
            <v>3</v>
          </cell>
        </row>
        <row r="215">
          <cell r="L215">
            <v>194</v>
          </cell>
          <cell r="S215">
            <v>78</v>
          </cell>
          <cell r="T215">
            <v>4</v>
          </cell>
        </row>
        <row r="216">
          <cell r="L216">
            <v>195</v>
          </cell>
          <cell r="S216">
            <v>72</v>
          </cell>
          <cell r="T216">
            <v>5</v>
          </cell>
        </row>
        <row r="217">
          <cell r="L217">
            <v>196</v>
          </cell>
          <cell r="S217">
            <v>43</v>
          </cell>
          <cell r="T217">
            <v>7</v>
          </cell>
        </row>
        <row r="218">
          <cell r="L218">
            <v>197</v>
          </cell>
          <cell r="S218">
            <v>97</v>
          </cell>
          <cell r="T218">
            <v>14</v>
          </cell>
        </row>
        <row r="219">
          <cell r="L219">
            <v>198</v>
          </cell>
          <cell r="S219">
            <v>69</v>
          </cell>
          <cell r="T219">
            <v>10</v>
          </cell>
        </row>
        <row r="220">
          <cell r="L220">
            <v>199</v>
          </cell>
          <cell r="S220">
            <v>140</v>
          </cell>
          <cell r="T220">
            <v>10</v>
          </cell>
        </row>
        <row r="221">
          <cell r="L221">
            <v>200</v>
          </cell>
          <cell r="S221">
            <v>87</v>
          </cell>
          <cell r="T221">
            <v>14</v>
          </cell>
        </row>
        <row r="222">
          <cell r="L222">
            <v>201</v>
          </cell>
          <cell r="S222">
            <v>45</v>
          </cell>
          <cell r="T222">
            <v>1</v>
          </cell>
        </row>
        <row r="223">
          <cell r="L223">
            <v>202</v>
          </cell>
          <cell r="S223">
            <v>75</v>
          </cell>
          <cell r="T223">
            <v>1</v>
          </cell>
        </row>
        <row r="224">
          <cell r="L224">
            <v>202</v>
          </cell>
          <cell r="T224">
            <v>0</v>
          </cell>
        </row>
        <row r="225">
          <cell r="L225">
            <v>202</v>
          </cell>
          <cell r="S225">
            <v>75</v>
          </cell>
          <cell r="T225">
            <v>1</v>
          </cell>
        </row>
        <row r="226">
          <cell r="L226">
            <v>203</v>
          </cell>
          <cell r="S226">
            <v>105</v>
          </cell>
          <cell r="T226">
            <v>1</v>
          </cell>
        </row>
        <row r="227">
          <cell r="L227">
            <v>204</v>
          </cell>
          <cell r="T227">
            <v>0</v>
          </cell>
        </row>
        <row r="228">
          <cell r="L228">
            <v>205</v>
          </cell>
          <cell r="S228">
            <v>41</v>
          </cell>
          <cell r="T228">
            <v>8</v>
          </cell>
        </row>
        <row r="229">
          <cell r="L229">
            <v>206</v>
          </cell>
          <cell r="S229">
            <v>46</v>
          </cell>
          <cell r="T229">
            <v>6</v>
          </cell>
        </row>
        <row r="230">
          <cell r="L230">
            <v>207</v>
          </cell>
          <cell r="S230">
            <v>56</v>
          </cell>
          <cell r="T230">
            <v>4</v>
          </cell>
        </row>
        <row r="231">
          <cell r="L231">
            <v>208</v>
          </cell>
          <cell r="S231">
            <v>58</v>
          </cell>
          <cell r="T231">
            <v>5</v>
          </cell>
        </row>
        <row r="232">
          <cell r="L232">
            <v>209</v>
          </cell>
          <cell r="S232">
            <v>46</v>
          </cell>
          <cell r="T232">
            <v>11</v>
          </cell>
        </row>
        <row r="233">
          <cell r="L233">
            <v>210</v>
          </cell>
          <cell r="S233">
            <v>112</v>
          </cell>
          <cell r="T233">
            <v>8</v>
          </cell>
        </row>
        <row r="234">
          <cell r="L234">
            <v>211</v>
          </cell>
          <cell r="S234">
            <v>31</v>
          </cell>
          <cell r="T234">
            <v>2</v>
          </cell>
        </row>
        <row r="235">
          <cell r="L235">
            <v>212</v>
          </cell>
          <cell r="S235">
            <v>48</v>
          </cell>
          <cell r="T235">
            <v>2</v>
          </cell>
        </row>
        <row r="236">
          <cell r="L236">
            <v>213</v>
          </cell>
          <cell r="T236">
            <v>0</v>
          </cell>
        </row>
        <row r="237">
          <cell r="L237">
            <v>214</v>
          </cell>
          <cell r="S237">
            <v>63</v>
          </cell>
          <cell r="T237">
            <v>11</v>
          </cell>
        </row>
        <row r="238">
          <cell r="L238">
            <v>215</v>
          </cell>
          <cell r="S238">
            <v>25</v>
          </cell>
          <cell r="T238">
            <v>12</v>
          </cell>
        </row>
        <row r="239">
          <cell r="L239">
            <v>216</v>
          </cell>
          <cell r="S239">
            <v>36</v>
          </cell>
          <cell r="T239">
            <v>6</v>
          </cell>
        </row>
        <row r="240">
          <cell r="L240">
            <v>217</v>
          </cell>
          <cell r="S240">
            <v>45</v>
          </cell>
          <cell r="T240">
            <v>7</v>
          </cell>
        </row>
        <row r="241">
          <cell r="L241">
            <v>218</v>
          </cell>
          <cell r="S241">
            <v>43</v>
          </cell>
          <cell r="T241">
            <v>5</v>
          </cell>
        </row>
        <row r="242">
          <cell r="L242">
            <v>219</v>
          </cell>
          <cell r="S242">
            <v>57</v>
          </cell>
          <cell r="T242">
            <v>9</v>
          </cell>
        </row>
        <row r="243">
          <cell r="L243">
            <v>220</v>
          </cell>
          <cell r="S243">
            <v>39</v>
          </cell>
          <cell r="T243">
            <v>3</v>
          </cell>
        </row>
        <row r="244">
          <cell r="L244">
            <v>221</v>
          </cell>
          <cell r="S244">
            <v>73</v>
          </cell>
          <cell r="T244">
            <v>1</v>
          </cell>
        </row>
        <row r="245">
          <cell r="L245">
            <v>222</v>
          </cell>
          <cell r="S245">
            <v>39</v>
          </cell>
          <cell r="T245">
            <v>3</v>
          </cell>
        </row>
        <row r="246">
          <cell r="L246">
            <v>223</v>
          </cell>
          <cell r="S246">
            <v>57</v>
          </cell>
          <cell r="T246">
            <v>9</v>
          </cell>
        </row>
        <row r="247">
          <cell r="L247">
            <v>224</v>
          </cell>
          <cell r="S247">
            <v>35</v>
          </cell>
          <cell r="T247">
            <v>7</v>
          </cell>
        </row>
        <row r="248">
          <cell r="L248">
            <v>225</v>
          </cell>
          <cell r="S248">
            <v>55</v>
          </cell>
          <cell r="T248">
            <v>12</v>
          </cell>
        </row>
        <row r="249">
          <cell r="L249">
            <v>226</v>
          </cell>
          <cell r="S249">
            <v>57</v>
          </cell>
          <cell r="T249">
            <v>1</v>
          </cell>
        </row>
        <row r="250">
          <cell r="L250">
            <v>227</v>
          </cell>
          <cell r="S250">
            <v>238</v>
          </cell>
          <cell r="T250">
            <v>7</v>
          </cell>
        </row>
        <row r="251">
          <cell r="L251">
            <v>227</v>
          </cell>
          <cell r="T251">
            <v>0</v>
          </cell>
        </row>
        <row r="252">
          <cell r="L252">
            <v>227</v>
          </cell>
          <cell r="S252">
            <v>1406</v>
          </cell>
          <cell r="T252">
            <v>2</v>
          </cell>
        </row>
        <row r="253">
          <cell r="L253">
            <v>228</v>
          </cell>
          <cell r="S253">
            <v>48</v>
          </cell>
          <cell r="T253">
            <v>6</v>
          </cell>
        </row>
        <row r="254">
          <cell r="L254">
            <v>229</v>
          </cell>
          <cell r="S254">
            <v>38</v>
          </cell>
          <cell r="T254">
            <v>2</v>
          </cell>
        </row>
        <row r="255">
          <cell r="L255">
            <v>230</v>
          </cell>
          <cell r="S255">
            <v>51</v>
          </cell>
          <cell r="T255">
            <v>10</v>
          </cell>
        </row>
        <row r="256">
          <cell r="L256">
            <v>231</v>
          </cell>
          <cell r="S256">
            <v>42</v>
          </cell>
          <cell r="T256">
            <v>4</v>
          </cell>
        </row>
        <row r="257">
          <cell r="L257">
            <v>232</v>
          </cell>
          <cell r="S257">
            <v>35</v>
          </cell>
          <cell r="T257">
            <v>10</v>
          </cell>
        </row>
        <row r="258">
          <cell r="L258">
            <v>233</v>
          </cell>
          <cell r="T258">
            <v>0</v>
          </cell>
        </row>
        <row r="259">
          <cell r="L259">
            <v>234</v>
          </cell>
          <cell r="S259">
            <v>79</v>
          </cell>
          <cell r="T259">
            <v>13</v>
          </cell>
        </row>
        <row r="260">
          <cell r="L260">
            <v>235</v>
          </cell>
          <cell r="S260">
            <v>34</v>
          </cell>
          <cell r="T260">
            <v>13</v>
          </cell>
        </row>
        <row r="261">
          <cell r="L261">
            <v>236</v>
          </cell>
          <cell r="S261">
            <v>37</v>
          </cell>
          <cell r="T261">
            <v>2</v>
          </cell>
        </row>
        <row r="262">
          <cell r="L262">
            <v>237</v>
          </cell>
          <cell r="S262">
            <v>68</v>
          </cell>
          <cell r="T262">
            <v>4</v>
          </cell>
        </row>
        <row r="263">
          <cell r="L263">
            <v>238</v>
          </cell>
          <cell r="S263">
            <v>54</v>
          </cell>
          <cell r="T263">
            <v>8</v>
          </cell>
        </row>
        <row r="264">
          <cell r="L264">
            <v>239</v>
          </cell>
          <cell r="S264">
            <v>87</v>
          </cell>
          <cell r="T264">
            <v>8</v>
          </cell>
        </row>
        <row r="265">
          <cell r="L265">
            <v>240</v>
          </cell>
          <cell r="S265">
            <v>35</v>
          </cell>
          <cell r="T265">
            <v>11</v>
          </cell>
        </row>
        <row r="266">
          <cell r="L266">
            <v>241</v>
          </cell>
          <cell r="S266">
            <v>43</v>
          </cell>
          <cell r="T266">
            <v>3</v>
          </cell>
        </row>
        <row r="267">
          <cell r="L267">
            <v>242</v>
          </cell>
          <cell r="S267">
            <v>50</v>
          </cell>
          <cell r="T267">
            <v>7</v>
          </cell>
        </row>
        <row r="268">
          <cell r="L268">
            <v>243</v>
          </cell>
          <cell r="S268">
            <v>41</v>
          </cell>
          <cell r="T268">
            <v>1</v>
          </cell>
        </row>
        <row r="269">
          <cell r="L269">
            <v>244</v>
          </cell>
          <cell r="S269">
            <v>48</v>
          </cell>
          <cell r="T269">
            <v>11</v>
          </cell>
        </row>
        <row r="270">
          <cell r="L270">
            <v>245</v>
          </cell>
          <cell r="S270">
            <v>206</v>
          </cell>
          <cell r="T270">
            <v>15</v>
          </cell>
        </row>
        <row r="271">
          <cell r="L271">
            <v>246</v>
          </cell>
          <cell r="S271">
            <v>194</v>
          </cell>
          <cell r="T271">
            <v>15</v>
          </cell>
        </row>
        <row r="272">
          <cell r="L272">
            <v>247</v>
          </cell>
          <cell r="S272">
            <v>38</v>
          </cell>
          <cell r="T272">
            <v>9</v>
          </cell>
        </row>
        <row r="273">
          <cell r="L273">
            <v>248</v>
          </cell>
          <cell r="S273">
            <v>66</v>
          </cell>
          <cell r="T273">
            <v>5</v>
          </cell>
        </row>
        <row r="274">
          <cell r="L274">
            <v>249</v>
          </cell>
          <cell r="S274">
            <v>62</v>
          </cell>
          <cell r="T274">
            <v>14</v>
          </cell>
        </row>
        <row r="275">
          <cell r="L275">
            <v>250</v>
          </cell>
          <cell r="S275">
            <v>195</v>
          </cell>
          <cell r="T275">
            <v>2</v>
          </cell>
        </row>
        <row r="276">
          <cell r="L276">
            <v>250</v>
          </cell>
          <cell r="T276">
            <v>0</v>
          </cell>
        </row>
        <row r="277">
          <cell r="L277">
            <v>250</v>
          </cell>
          <cell r="S277">
            <v>195</v>
          </cell>
          <cell r="T277">
            <v>2</v>
          </cell>
        </row>
        <row r="278">
          <cell r="L278">
            <v>251</v>
          </cell>
          <cell r="S278">
            <v>59</v>
          </cell>
          <cell r="T278">
            <v>5</v>
          </cell>
        </row>
        <row r="279">
          <cell r="L279">
            <v>252</v>
          </cell>
          <cell r="S279">
            <v>64</v>
          </cell>
          <cell r="T279">
            <v>3</v>
          </cell>
        </row>
        <row r="280">
          <cell r="L280">
            <v>253</v>
          </cell>
          <cell r="S280">
            <v>47</v>
          </cell>
          <cell r="T280">
            <v>4</v>
          </cell>
        </row>
        <row r="281">
          <cell r="L281">
            <v>254</v>
          </cell>
          <cell r="S281">
            <v>49</v>
          </cell>
          <cell r="T281">
            <v>8</v>
          </cell>
        </row>
        <row r="282">
          <cell r="L282">
            <v>255</v>
          </cell>
          <cell r="S282">
            <v>60</v>
          </cell>
          <cell r="T282">
            <v>12</v>
          </cell>
        </row>
        <row r="283">
          <cell r="L283">
            <v>256</v>
          </cell>
          <cell r="S283">
            <v>83</v>
          </cell>
          <cell r="T283">
            <v>14</v>
          </cell>
        </row>
        <row r="284">
          <cell r="L284">
            <v>257</v>
          </cell>
          <cell r="T284">
            <v>0</v>
          </cell>
        </row>
        <row r="285">
          <cell r="L285">
            <v>258</v>
          </cell>
          <cell r="S285">
            <v>57</v>
          </cell>
          <cell r="T285">
            <v>2</v>
          </cell>
        </row>
        <row r="286">
          <cell r="L286">
            <v>259</v>
          </cell>
          <cell r="S286">
            <v>29</v>
          </cell>
          <cell r="T286">
            <v>6</v>
          </cell>
        </row>
        <row r="287">
          <cell r="L287">
            <v>260</v>
          </cell>
          <cell r="S287">
            <v>57</v>
          </cell>
          <cell r="T287">
            <v>12</v>
          </cell>
        </row>
        <row r="288">
          <cell r="L288">
            <v>261</v>
          </cell>
          <cell r="S288">
            <v>84</v>
          </cell>
          <cell r="T288">
            <v>9</v>
          </cell>
        </row>
        <row r="289">
          <cell r="L289">
            <v>262</v>
          </cell>
          <cell r="S289">
            <v>47</v>
          </cell>
          <cell r="T289">
            <v>6</v>
          </cell>
        </row>
        <row r="290">
          <cell r="L290">
            <v>263</v>
          </cell>
          <cell r="S290">
            <v>54</v>
          </cell>
          <cell r="T290">
            <v>10</v>
          </cell>
        </row>
        <row r="291">
          <cell r="L291">
            <v>264</v>
          </cell>
          <cell r="S291">
            <v>40</v>
          </cell>
          <cell r="T291">
            <v>4</v>
          </cell>
        </row>
        <row r="292">
          <cell r="L292">
            <v>265</v>
          </cell>
          <cell r="S292">
            <v>71</v>
          </cell>
          <cell r="T292">
            <v>16</v>
          </cell>
        </row>
        <row r="293">
          <cell r="L293">
            <v>266</v>
          </cell>
          <cell r="S293">
            <v>70</v>
          </cell>
          <cell r="T293">
            <v>16</v>
          </cell>
        </row>
        <row r="294">
          <cell r="L294">
            <v>267</v>
          </cell>
          <cell r="S294">
            <v>48</v>
          </cell>
          <cell r="T294">
            <v>5</v>
          </cell>
        </row>
        <row r="295">
          <cell r="L295">
            <v>268</v>
          </cell>
          <cell r="S295">
            <v>50</v>
          </cell>
          <cell r="T295">
            <v>9</v>
          </cell>
        </row>
        <row r="296">
          <cell r="L296">
            <v>269</v>
          </cell>
          <cell r="S296">
            <v>26</v>
          </cell>
          <cell r="T296">
            <v>7</v>
          </cell>
        </row>
        <row r="297">
          <cell r="L297">
            <v>270</v>
          </cell>
          <cell r="S297">
            <v>37</v>
          </cell>
          <cell r="T297">
            <v>13</v>
          </cell>
        </row>
        <row r="298">
          <cell r="L298">
            <v>271</v>
          </cell>
          <cell r="S298">
            <v>76</v>
          </cell>
          <cell r="T298">
            <v>3</v>
          </cell>
        </row>
        <row r="299">
          <cell r="L299">
            <v>271</v>
          </cell>
          <cell r="T299">
            <v>0</v>
          </cell>
        </row>
        <row r="300">
          <cell r="L300">
            <v>271</v>
          </cell>
          <cell r="S300">
            <v>76</v>
          </cell>
          <cell r="T300">
            <v>3</v>
          </cell>
        </row>
        <row r="301">
          <cell r="L301">
            <v>272</v>
          </cell>
          <cell r="S301">
            <v>57</v>
          </cell>
          <cell r="T301">
            <v>13</v>
          </cell>
        </row>
        <row r="302">
          <cell r="L302">
            <v>273</v>
          </cell>
          <cell r="S302">
            <v>82</v>
          </cell>
          <cell r="T302">
            <v>15</v>
          </cell>
        </row>
        <row r="303">
          <cell r="L303">
            <v>274</v>
          </cell>
          <cell r="S303">
            <v>60</v>
          </cell>
          <cell r="T303">
            <v>15</v>
          </cell>
        </row>
        <row r="304">
          <cell r="L304">
            <v>275</v>
          </cell>
          <cell r="S304">
            <v>56</v>
          </cell>
          <cell r="T304">
            <v>3</v>
          </cell>
        </row>
        <row r="305">
          <cell r="L305">
            <v>276</v>
          </cell>
          <cell r="S305">
            <v>34</v>
          </cell>
          <cell r="T305">
            <v>6</v>
          </cell>
        </row>
        <row r="306">
          <cell r="L306">
            <v>277</v>
          </cell>
          <cell r="S306">
            <v>59</v>
          </cell>
          <cell r="T306">
            <v>7</v>
          </cell>
        </row>
        <row r="307">
          <cell r="L307">
            <v>278</v>
          </cell>
          <cell r="S307">
            <v>45</v>
          </cell>
          <cell r="T307">
            <v>17</v>
          </cell>
        </row>
        <row r="308">
          <cell r="L308">
            <v>279</v>
          </cell>
          <cell r="S308">
            <v>65</v>
          </cell>
          <cell r="T308">
            <v>10</v>
          </cell>
        </row>
        <row r="309">
          <cell r="L309">
            <v>280</v>
          </cell>
          <cell r="S309">
            <v>76</v>
          </cell>
          <cell r="T309">
            <v>1</v>
          </cell>
        </row>
        <row r="310">
          <cell r="L310">
            <v>281</v>
          </cell>
          <cell r="S310">
            <v>60</v>
          </cell>
          <cell r="T310">
            <v>11</v>
          </cell>
        </row>
        <row r="311">
          <cell r="L311">
            <v>282</v>
          </cell>
          <cell r="S311">
            <v>38</v>
          </cell>
          <cell r="T311">
            <v>8</v>
          </cell>
        </row>
        <row r="312">
          <cell r="L312">
            <v>283</v>
          </cell>
          <cell r="S312">
            <v>49</v>
          </cell>
          <cell r="T312">
            <v>10</v>
          </cell>
        </row>
        <row r="313">
          <cell r="L313">
            <v>284</v>
          </cell>
          <cell r="S313">
            <v>42</v>
          </cell>
          <cell r="T313">
            <v>14</v>
          </cell>
        </row>
        <row r="314">
          <cell r="L314">
            <v>285</v>
          </cell>
          <cell r="S314">
            <v>40</v>
          </cell>
          <cell r="T314">
            <v>14</v>
          </cell>
        </row>
        <row r="315">
          <cell r="L315">
            <v>286</v>
          </cell>
          <cell r="S315">
            <v>41</v>
          </cell>
          <cell r="T315">
            <v>16</v>
          </cell>
        </row>
        <row r="316">
          <cell r="L316">
            <v>287</v>
          </cell>
          <cell r="S316">
            <v>41</v>
          </cell>
          <cell r="T316">
            <v>16</v>
          </cell>
        </row>
        <row r="317">
          <cell r="L317">
            <v>288</v>
          </cell>
          <cell r="S317">
            <v>78</v>
          </cell>
          <cell r="T317">
            <v>5</v>
          </cell>
        </row>
        <row r="318">
          <cell r="L318">
            <v>289</v>
          </cell>
          <cell r="S318">
            <v>38</v>
          </cell>
          <cell r="T318">
            <v>8</v>
          </cell>
        </row>
        <row r="319">
          <cell r="L319">
            <v>290</v>
          </cell>
          <cell r="S319">
            <v>27</v>
          </cell>
          <cell r="T319">
            <v>12</v>
          </cell>
        </row>
        <row r="320">
          <cell r="L320">
            <v>291</v>
          </cell>
          <cell r="S320">
            <v>39</v>
          </cell>
          <cell r="T320">
            <v>2</v>
          </cell>
        </row>
        <row r="321">
          <cell r="L321">
            <v>292</v>
          </cell>
          <cell r="S321">
            <v>49</v>
          </cell>
          <cell r="T321">
            <v>18</v>
          </cell>
        </row>
        <row r="322">
          <cell r="L322">
            <v>293</v>
          </cell>
          <cell r="S322">
            <v>56</v>
          </cell>
          <cell r="T322">
            <v>7</v>
          </cell>
        </row>
        <row r="323">
          <cell r="L323">
            <v>294</v>
          </cell>
          <cell r="S323">
            <v>77</v>
          </cell>
          <cell r="T323">
            <v>4</v>
          </cell>
        </row>
        <row r="324">
          <cell r="L324">
            <v>294</v>
          </cell>
          <cell r="T324">
            <v>0</v>
          </cell>
        </row>
        <row r="325">
          <cell r="L325">
            <v>294</v>
          </cell>
          <cell r="S325">
            <v>77</v>
          </cell>
          <cell r="T325">
            <v>4</v>
          </cell>
        </row>
        <row r="326">
          <cell r="L326">
            <v>295</v>
          </cell>
          <cell r="S326">
            <v>41</v>
          </cell>
          <cell r="T326">
            <v>11</v>
          </cell>
        </row>
        <row r="327">
          <cell r="L327">
            <v>296</v>
          </cell>
          <cell r="T327">
            <v>0</v>
          </cell>
        </row>
        <row r="328">
          <cell r="L328">
            <v>297</v>
          </cell>
          <cell r="S328">
            <v>52</v>
          </cell>
          <cell r="T328">
            <v>9</v>
          </cell>
        </row>
        <row r="329">
          <cell r="L329">
            <v>298</v>
          </cell>
          <cell r="S329">
            <v>46</v>
          </cell>
          <cell r="T329">
            <v>15</v>
          </cell>
        </row>
        <row r="330">
          <cell r="L330">
            <v>299</v>
          </cell>
          <cell r="S330">
            <v>44</v>
          </cell>
          <cell r="T330">
            <v>17</v>
          </cell>
        </row>
        <row r="331">
          <cell r="L331">
            <v>300</v>
          </cell>
          <cell r="S331">
            <v>68</v>
          </cell>
          <cell r="T331">
            <v>11</v>
          </cell>
        </row>
        <row r="332">
          <cell r="L332">
            <v>301</v>
          </cell>
          <cell r="S332">
            <v>88</v>
          </cell>
          <cell r="T332">
            <v>4</v>
          </cell>
        </row>
        <row r="333">
          <cell r="L333">
            <v>302</v>
          </cell>
          <cell r="S333">
            <v>65</v>
          </cell>
          <cell r="T333">
            <v>15</v>
          </cell>
        </row>
        <row r="334">
          <cell r="L334">
            <v>303</v>
          </cell>
          <cell r="S334">
            <v>62</v>
          </cell>
          <cell r="T334">
            <v>17</v>
          </cell>
        </row>
        <row r="335">
          <cell r="L335">
            <v>304</v>
          </cell>
          <cell r="S335">
            <v>36</v>
          </cell>
          <cell r="T335">
            <v>8</v>
          </cell>
        </row>
        <row r="336">
          <cell r="L336">
            <v>305</v>
          </cell>
          <cell r="S336">
            <v>54</v>
          </cell>
          <cell r="T336">
            <v>9</v>
          </cell>
        </row>
        <row r="337">
          <cell r="L337">
            <v>306</v>
          </cell>
          <cell r="S337">
            <v>51</v>
          </cell>
          <cell r="T337">
            <v>3</v>
          </cell>
        </row>
        <row r="338">
          <cell r="L338">
            <v>307</v>
          </cell>
          <cell r="S338">
            <v>64</v>
          </cell>
          <cell r="T338">
            <v>13</v>
          </cell>
        </row>
        <row r="339">
          <cell r="L339">
            <v>308</v>
          </cell>
          <cell r="S339">
            <v>73</v>
          </cell>
          <cell r="T339">
            <v>6</v>
          </cell>
        </row>
        <row r="340">
          <cell r="L340">
            <v>309</v>
          </cell>
          <cell r="S340">
            <v>144</v>
          </cell>
          <cell r="T340">
            <v>17</v>
          </cell>
        </row>
        <row r="341">
          <cell r="L341">
            <v>310</v>
          </cell>
          <cell r="S341">
            <v>43</v>
          </cell>
          <cell r="T341">
            <v>1</v>
          </cell>
        </row>
        <row r="342">
          <cell r="L342">
            <v>311</v>
          </cell>
          <cell r="S342">
            <v>44</v>
          </cell>
          <cell r="T342">
            <v>16</v>
          </cell>
        </row>
        <row r="343">
          <cell r="L343">
            <v>312</v>
          </cell>
          <cell r="S343">
            <v>40</v>
          </cell>
          <cell r="T343">
            <v>18</v>
          </cell>
        </row>
        <row r="344">
          <cell r="L344">
            <v>313</v>
          </cell>
          <cell r="S344">
            <v>58</v>
          </cell>
          <cell r="T344">
            <v>12</v>
          </cell>
        </row>
        <row r="345">
          <cell r="L345">
            <v>314</v>
          </cell>
          <cell r="S345">
            <v>57</v>
          </cell>
          <cell r="T345">
            <v>10</v>
          </cell>
        </row>
        <row r="346">
          <cell r="L346">
            <v>315</v>
          </cell>
          <cell r="T346">
            <v>0</v>
          </cell>
        </row>
        <row r="347">
          <cell r="L347">
            <v>316</v>
          </cell>
          <cell r="S347">
            <v>25</v>
          </cell>
          <cell r="T347">
            <v>4</v>
          </cell>
        </row>
        <row r="348">
          <cell r="L348">
            <v>317</v>
          </cell>
          <cell r="S348">
            <v>49</v>
          </cell>
          <cell r="T348">
            <v>12</v>
          </cell>
        </row>
        <row r="349">
          <cell r="L349">
            <v>318</v>
          </cell>
          <cell r="S349">
            <v>40</v>
          </cell>
          <cell r="T349">
            <v>10</v>
          </cell>
        </row>
        <row r="350">
          <cell r="L350">
            <v>319</v>
          </cell>
          <cell r="S350">
            <v>47</v>
          </cell>
          <cell r="T350">
            <v>16</v>
          </cell>
        </row>
        <row r="351">
          <cell r="L351">
            <v>320</v>
          </cell>
          <cell r="S351">
            <v>47</v>
          </cell>
          <cell r="T351">
            <v>18</v>
          </cell>
        </row>
        <row r="352">
          <cell r="L352">
            <v>321</v>
          </cell>
          <cell r="S352">
            <v>50</v>
          </cell>
          <cell r="T352">
            <v>9</v>
          </cell>
        </row>
        <row r="353">
          <cell r="L353">
            <v>322</v>
          </cell>
          <cell r="S353">
            <v>63</v>
          </cell>
          <cell r="T353">
            <v>5</v>
          </cell>
        </row>
        <row r="354">
          <cell r="L354">
            <v>323</v>
          </cell>
          <cell r="S354">
            <v>38</v>
          </cell>
          <cell r="T354">
            <v>18</v>
          </cell>
        </row>
        <row r="355">
          <cell r="L355">
            <v>324</v>
          </cell>
          <cell r="S355">
            <v>40</v>
          </cell>
          <cell r="T355">
            <v>7</v>
          </cell>
        </row>
        <row r="356">
          <cell r="L356">
            <v>325</v>
          </cell>
          <cell r="S356">
            <v>30</v>
          </cell>
          <cell r="T356">
            <v>11</v>
          </cell>
        </row>
        <row r="357">
          <cell r="L357">
            <v>326</v>
          </cell>
          <cell r="S357">
            <v>40</v>
          </cell>
          <cell r="T357">
            <v>17</v>
          </cell>
        </row>
        <row r="358">
          <cell r="L358">
            <v>327</v>
          </cell>
          <cell r="S358">
            <v>52</v>
          </cell>
          <cell r="T358">
            <v>14</v>
          </cell>
        </row>
        <row r="359">
          <cell r="L359">
            <v>328</v>
          </cell>
          <cell r="S359">
            <v>40</v>
          </cell>
          <cell r="T359">
            <v>13</v>
          </cell>
        </row>
        <row r="360">
          <cell r="L360">
            <v>329</v>
          </cell>
          <cell r="S360">
            <v>34</v>
          </cell>
          <cell r="T360">
            <v>5</v>
          </cell>
        </row>
        <row r="361">
          <cell r="L361">
            <v>330</v>
          </cell>
          <cell r="S361">
            <v>34</v>
          </cell>
          <cell r="T361">
            <v>13</v>
          </cell>
        </row>
        <row r="362">
          <cell r="L362">
            <v>331</v>
          </cell>
          <cell r="S362">
            <v>37</v>
          </cell>
          <cell r="T362">
            <v>1</v>
          </cell>
        </row>
        <row r="363">
          <cell r="L363">
            <v>332</v>
          </cell>
          <cell r="S363">
            <v>56</v>
          </cell>
          <cell r="T363">
            <v>2</v>
          </cell>
        </row>
        <row r="364">
          <cell r="L364">
            <v>333</v>
          </cell>
          <cell r="S364">
            <v>28</v>
          </cell>
          <cell r="T364">
            <v>19</v>
          </cell>
        </row>
        <row r="365">
          <cell r="L365">
            <v>334</v>
          </cell>
          <cell r="S365">
            <v>38</v>
          </cell>
          <cell r="T365">
            <v>11</v>
          </cell>
        </row>
        <row r="366">
          <cell r="L366">
            <v>335</v>
          </cell>
          <cell r="S366">
            <v>28</v>
          </cell>
          <cell r="T366">
            <v>6</v>
          </cell>
        </row>
        <row r="367">
          <cell r="L367">
            <v>336</v>
          </cell>
          <cell r="S367">
            <v>29</v>
          </cell>
          <cell r="T367">
            <v>8</v>
          </cell>
        </row>
        <row r="368">
          <cell r="L368">
            <v>337</v>
          </cell>
          <cell r="S368">
            <v>35</v>
          </cell>
          <cell r="T368">
            <v>19</v>
          </cell>
        </row>
        <row r="369">
          <cell r="L369">
            <v>338</v>
          </cell>
          <cell r="S369">
            <v>29</v>
          </cell>
          <cell r="T369">
            <v>12</v>
          </cell>
        </row>
        <row r="370">
          <cell r="L370">
            <v>339</v>
          </cell>
          <cell r="S370">
            <v>69</v>
          </cell>
          <cell r="T370">
            <v>19</v>
          </cell>
        </row>
        <row r="371">
          <cell r="L371">
            <v>340</v>
          </cell>
          <cell r="S371">
            <v>33</v>
          </cell>
          <cell r="T371">
            <v>18</v>
          </cell>
        </row>
        <row r="372">
          <cell r="L372">
            <v>341</v>
          </cell>
          <cell r="S372">
            <v>71</v>
          </cell>
          <cell r="T372">
            <v>14</v>
          </cell>
        </row>
        <row r="373">
          <cell r="L373">
            <v>342</v>
          </cell>
          <cell r="S373">
            <v>28</v>
          </cell>
          <cell r="T373">
            <v>2</v>
          </cell>
        </row>
        <row r="374">
          <cell r="L374">
            <v>343</v>
          </cell>
          <cell r="S374">
            <v>29</v>
          </cell>
          <cell r="T374">
            <v>3</v>
          </cell>
        </row>
        <row r="375">
          <cell r="L375">
            <v>344</v>
          </cell>
          <cell r="S375">
            <v>36</v>
          </cell>
          <cell r="T375">
            <v>14</v>
          </cell>
        </row>
        <row r="376">
          <cell r="L376">
            <v>345</v>
          </cell>
          <cell r="S376">
            <v>64</v>
          </cell>
          <cell r="T376">
            <v>17</v>
          </cell>
        </row>
        <row r="377">
          <cell r="L377">
            <v>346</v>
          </cell>
          <cell r="S377">
            <v>35</v>
          </cell>
          <cell r="T377">
            <v>20</v>
          </cell>
        </row>
        <row r="378">
          <cell r="L378">
            <v>347</v>
          </cell>
          <cell r="S378">
            <v>50</v>
          </cell>
          <cell r="T378">
            <v>15</v>
          </cell>
        </row>
        <row r="379">
          <cell r="L379">
            <v>348</v>
          </cell>
          <cell r="S379">
            <v>35</v>
          </cell>
          <cell r="T379">
            <v>7</v>
          </cell>
        </row>
        <row r="380">
          <cell r="L380">
            <v>349</v>
          </cell>
          <cell r="S380">
            <v>37</v>
          </cell>
          <cell r="T380">
            <v>12</v>
          </cell>
        </row>
        <row r="381">
          <cell r="L381">
            <v>350</v>
          </cell>
          <cell r="S381">
            <v>35</v>
          </cell>
          <cell r="T381">
            <v>9</v>
          </cell>
        </row>
        <row r="382">
          <cell r="L382">
            <v>351</v>
          </cell>
          <cell r="S382">
            <v>51</v>
          </cell>
          <cell r="T382">
            <v>6</v>
          </cell>
        </row>
        <row r="383">
          <cell r="L383">
            <v>352</v>
          </cell>
          <cell r="S383">
            <v>34</v>
          </cell>
          <cell r="T383">
            <v>13</v>
          </cell>
        </row>
        <row r="384">
          <cell r="L384">
            <v>353</v>
          </cell>
          <cell r="S384">
            <v>33</v>
          </cell>
          <cell r="T384">
            <v>19</v>
          </cell>
        </row>
        <row r="385">
          <cell r="L385">
            <v>354</v>
          </cell>
          <cell r="S385">
            <v>33</v>
          </cell>
          <cell r="T385">
            <v>15</v>
          </cell>
        </row>
        <row r="386">
          <cell r="L386">
            <v>355</v>
          </cell>
          <cell r="S386">
            <v>37</v>
          </cell>
          <cell r="T386">
            <v>20</v>
          </cell>
        </row>
        <row r="387">
          <cell r="L387">
            <v>356</v>
          </cell>
          <cell r="S387">
            <v>40</v>
          </cell>
          <cell r="T387">
            <v>4</v>
          </cell>
        </row>
        <row r="388">
          <cell r="L388">
            <v>357</v>
          </cell>
          <cell r="S388">
            <v>28</v>
          </cell>
          <cell r="T388">
            <v>8</v>
          </cell>
        </row>
        <row r="389">
          <cell r="L389">
            <v>358</v>
          </cell>
          <cell r="S389">
            <v>26</v>
          </cell>
          <cell r="T389">
            <v>10</v>
          </cell>
        </row>
        <row r="390">
          <cell r="L390">
            <v>359</v>
          </cell>
          <cell r="S390">
            <v>97</v>
          </cell>
          <cell r="T390">
            <v>10</v>
          </cell>
        </row>
        <row r="391">
          <cell r="L391">
            <v>360</v>
          </cell>
          <cell r="T391">
            <v>0</v>
          </cell>
        </row>
        <row r="392">
          <cell r="L392">
            <v>360</v>
          </cell>
          <cell r="T392">
            <v>0</v>
          </cell>
        </row>
        <row r="393">
          <cell r="L393">
            <v>360</v>
          </cell>
          <cell r="T393">
            <v>0</v>
          </cell>
        </row>
        <row r="394">
          <cell r="L394">
            <v>361</v>
          </cell>
          <cell r="S394">
            <v>40</v>
          </cell>
          <cell r="T394">
            <v>21</v>
          </cell>
        </row>
        <row r="395">
          <cell r="L395">
            <v>362</v>
          </cell>
          <cell r="S395">
            <v>32</v>
          </cell>
          <cell r="T395">
            <v>7</v>
          </cell>
        </row>
        <row r="396">
          <cell r="L396">
            <v>363</v>
          </cell>
          <cell r="S396">
            <v>51</v>
          </cell>
          <cell r="T396">
            <v>15</v>
          </cell>
        </row>
        <row r="397">
          <cell r="L397">
            <v>364</v>
          </cell>
          <cell r="S397">
            <v>37</v>
          </cell>
          <cell r="T397">
            <v>14</v>
          </cell>
        </row>
        <row r="398">
          <cell r="L398">
            <v>365</v>
          </cell>
          <cell r="S398">
            <v>123</v>
          </cell>
          <cell r="T398">
            <v>18</v>
          </cell>
        </row>
        <row r="399">
          <cell r="L399">
            <v>366</v>
          </cell>
          <cell r="S399">
            <v>49</v>
          </cell>
          <cell r="T399">
            <v>16</v>
          </cell>
        </row>
        <row r="400">
          <cell r="L400">
            <v>367</v>
          </cell>
          <cell r="S400">
            <v>65</v>
          </cell>
          <cell r="T400">
            <v>13</v>
          </cell>
        </row>
        <row r="401">
          <cell r="L401">
            <v>368</v>
          </cell>
          <cell r="S401">
            <v>67</v>
          </cell>
          <cell r="T401">
            <v>16</v>
          </cell>
        </row>
        <row r="402">
          <cell r="L402">
            <v>369</v>
          </cell>
          <cell r="S402">
            <v>40</v>
          </cell>
          <cell r="T402">
            <v>11</v>
          </cell>
        </row>
        <row r="403">
          <cell r="L403">
            <v>370</v>
          </cell>
          <cell r="S403">
            <v>46</v>
          </cell>
          <cell r="T403">
            <v>5</v>
          </cell>
        </row>
        <row r="404">
          <cell r="L404">
            <v>371</v>
          </cell>
          <cell r="S404">
            <v>45</v>
          </cell>
          <cell r="T404">
            <v>9</v>
          </cell>
        </row>
        <row r="405">
          <cell r="L405">
            <v>372</v>
          </cell>
          <cell r="S405">
            <v>66</v>
          </cell>
        </row>
        <row r="406">
          <cell r="L406">
            <v>373</v>
          </cell>
          <cell r="S406">
            <v>65</v>
          </cell>
        </row>
        <row r="407">
          <cell r="L407">
            <v>374</v>
          </cell>
          <cell r="S407">
            <v>40</v>
          </cell>
        </row>
        <row r="408">
          <cell r="L408">
            <v>375</v>
          </cell>
          <cell r="S408">
            <v>38</v>
          </cell>
        </row>
        <row r="409">
          <cell r="L409">
            <v>376</v>
          </cell>
          <cell r="S409">
            <v>53</v>
          </cell>
        </row>
        <row r="410">
          <cell r="L410">
            <v>377</v>
          </cell>
          <cell r="T410">
            <v>0</v>
          </cell>
        </row>
        <row r="411">
          <cell r="L411">
            <v>378</v>
          </cell>
          <cell r="S411">
            <v>62</v>
          </cell>
          <cell r="T411">
            <v>22</v>
          </cell>
        </row>
        <row r="412">
          <cell r="L412">
            <v>379</v>
          </cell>
          <cell r="S412">
            <v>35</v>
          </cell>
          <cell r="T412">
            <v>17</v>
          </cell>
        </row>
        <row r="413">
          <cell r="L413">
            <v>380</v>
          </cell>
          <cell r="S413">
            <v>63</v>
          </cell>
          <cell r="T413">
            <v>8</v>
          </cell>
        </row>
        <row r="414">
          <cell r="L414">
            <v>381</v>
          </cell>
          <cell r="S414">
            <v>39</v>
          </cell>
          <cell r="T414">
            <v>14</v>
          </cell>
        </row>
        <row r="415">
          <cell r="L415">
            <v>382</v>
          </cell>
          <cell r="S415">
            <v>56</v>
          </cell>
          <cell r="T415">
            <v>19</v>
          </cell>
        </row>
        <row r="416">
          <cell r="L416">
            <v>383</v>
          </cell>
          <cell r="S416">
            <v>125</v>
          </cell>
          <cell r="T416">
            <v>3</v>
          </cell>
        </row>
        <row r="417">
          <cell r="L417">
            <v>384</v>
          </cell>
          <cell r="S417">
            <v>41</v>
          </cell>
          <cell r="T417">
            <v>12</v>
          </cell>
        </row>
        <row r="418">
          <cell r="L418">
            <v>385</v>
          </cell>
          <cell r="S418">
            <v>47</v>
          </cell>
          <cell r="T418">
            <v>17</v>
          </cell>
        </row>
        <row r="419">
          <cell r="L419">
            <v>386</v>
          </cell>
          <cell r="S419">
            <v>38</v>
          </cell>
          <cell r="T419">
            <v>21</v>
          </cell>
        </row>
        <row r="420">
          <cell r="L420">
            <v>387</v>
          </cell>
          <cell r="S420">
            <v>35</v>
          </cell>
          <cell r="T420">
            <v>12</v>
          </cell>
        </row>
        <row r="421">
          <cell r="L421">
            <v>388</v>
          </cell>
          <cell r="S421">
            <v>25</v>
          </cell>
          <cell r="T421">
            <v>9</v>
          </cell>
        </row>
        <row r="422">
          <cell r="L422">
            <v>389</v>
          </cell>
          <cell r="S422">
            <v>39</v>
          </cell>
          <cell r="T422">
            <v>1</v>
          </cell>
        </row>
        <row r="423">
          <cell r="L423">
            <v>390</v>
          </cell>
          <cell r="T423">
            <v>22</v>
          </cell>
        </row>
        <row r="424">
          <cell r="L424">
            <v>391</v>
          </cell>
          <cell r="S424">
            <v>290</v>
          </cell>
          <cell r="T424">
            <v>5</v>
          </cell>
        </row>
        <row r="425">
          <cell r="L425">
            <v>391</v>
          </cell>
          <cell r="T425">
            <v>0</v>
          </cell>
        </row>
        <row r="426">
          <cell r="L426">
            <v>391</v>
          </cell>
          <cell r="S426">
            <v>290</v>
          </cell>
          <cell r="T426">
            <v>5</v>
          </cell>
        </row>
        <row r="427">
          <cell r="L427">
            <v>392</v>
          </cell>
          <cell r="S427">
            <v>72</v>
          </cell>
          <cell r="T427">
            <v>10</v>
          </cell>
        </row>
        <row r="428">
          <cell r="L428">
            <v>393</v>
          </cell>
          <cell r="S428">
            <v>32</v>
          </cell>
          <cell r="T428">
            <v>18</v>
          </cell>
        </row>
        <row r="429">
          <cell r="L429">
            <v>394</v>
          </cell>
          <cell r="S429">
            <v>64</v>
          </cell>
          <cell r="T429">
            <v>16</v>
          </cell>
        </row>
        <row r="430">
          <cell r="L430">
            <v>395</v>
          </cell>
          <cell r="S430">
            <v>77</v>
          </cell>
          <cell r="T430">
            <v>6</v>
          </cell>
        </row>
        <row r="431">
          <cell r="L431">
            <v>396</v>
          </cell>
          <cell r="S431">
            <v>72</v>
          </cell>
          <cell r="T431">
            <v>17</v>
          </cell>
        </row>
        <row r="432">
          <cell r="L432">
            <v>397</v>
          </cell>
          <cell r="S432">
            <v>48</v>
          </cell>
          <cell r="T432">
            <v>20</v>
          </cell>
        </row>
        <row r="433">
          <cell r="L433">
            <v>398</v>
          </cell>
          <cell r="S433">
            <v>56</v>
          </cell>
          <cell r="T433">
            <v>18</v>
          </cell>
        </row>
        <row r="434">
          <cell r="L434">
            <v>399</v>
          </cell>
          <cell r="S434">
            <v>40</v>
          </cell>
          <cell r="T434">
            <v>13</v>
          </cell>
        </row>
        <row r="435">
          <cell r="L435">
            <v>400</v>
          </cell>
          <cell r="S435">
            <v>48</v>
          </cell>
          <cell r="T435">
            <v>13</v>
          </cell>
        </row>
        <row r="436">
          <cell r="L436">
            <v>401</v>
          </cell>
          <cell r="S436">
            <v>56</v>
          </cell>
          <cell r="T436">
            <v>4</v>
          </cell>
        </row>
        <row r="437">
          <cell r="L437">
            <v>402</v>
          </cell>
          <cell r="S437">
            <v>40</v>
          </cell>
          <cell r="T437">
            <v>2</v>
          </cell>
        </row>
        <row r="438">
          <cell r="L438">
            <v>403</v>
          </cell>
          <cell r="S438">
            <v>45</v>
          </cell>
          <cell r="T438">
            <v>10</v>
          </cell>
        </row>
        <row r="439">
          <cell r="L439">
            <v>404</v>
          </cell>
          <cell r="S439">
            <v>55</v>
          </cell>
          <cell r="T439">
            <v>22</v>
          </cell>
        </row>
        <row r="440">
          <cell r="L440">
            <v>405</v>
          </cell>
          <cell r="S440">
            <v>27</v>
          </cell>
          <cell r="T440">
            <v>11</v>
          </cell>
        </row>
        <row r="441">
          <cell r="L441">
            <v>406</v>
          </cell>
          <cell r="S441">
            <v>25</v>
          </cell>
          <cell r="T441">
            <v>7</v>
          </cell>
        </row>
        <row r="442">
          <cell r="L442">
            <v>407</v>
          </cell>
          <cell r="S442">
            <v>27</v>
          </cell>
          <cell r="T442">
            <v>17</v>
          </cell>
        </row>
        <row r="443">
          <cell r="L443">
            <v>408</v>
          </cell>
          <cell r="S443">
            <v>73</v>
          </cell>
          <cell r="T443">
            <v>15</v>
          </cell>
        </row>
        <row r="444">
          <cell r="L444">
            <v>409</v>
          </cell>
          <cell r="S444">
            <v>34</v>
          </cell>
          <cell r="T444">
            <v>19</v>
          </cell>
        </row>
        <row r="445">
          <cell r="L445">
            <v>410</v>
          </cell>
          <cell r="S445">
            <v>26</v>
          </cell>
          <cell r="T445">
            <v>18</v>
          </cell>
        </row>
        <row r="446">
          <cell r="L446">
            <v>411</v>
          </cell>
          <cell r="S446">
            <v>26</v>
          </cell>
          <cell r="T446">
            <v>19</v>
          </cell>
        </row>
        <row r="447">
          <cell r="L447">
            <v>412</v>
          </cell>
          <cell r="S447">
            <v>25</v>
          </cell>
          <cell r="T447">
            <v>14</v>
          </cell>
        </row>
        <row r="448">
          <cell r="L448">
            <v>413</v>
          </cell>
          <cell r="S448">
            <v>14</v>
          </cell>
          <cell r="T448">
            <v>12</v>
          </cell>
        </row>
        <row r="449">
          <cell r="L449">
            <v>414</v>
          </cell>
          <cell r="S449">
            <v>28</v>
          </cell>
          <cell r="T449">
            <v>14</v>
          </cell>
        </row>
        <row r="450">
          <cell r="L450">
            <v>415</v>
          </cell>
          <cell r="S450">
            <v>25</v>
          </cell>
          <cell r="T450">
            <v>5</v>
          </cell>
        </row>
        <row r="451">
          <cell r="L451">
            <v>416</v>
          </cell>
          <cell r="T451">
            <v>0</v>
          </cell>
        </row>
        <row r="452">
          <cell r="L452">
            <v>417</v>
          </cell>
          <cell r="S452">
            <v>23</v>
          </cell>
          <cell r="T452">
            <v>23</v>
          </cell>
        </row>
        <row r="453">
          <cell r="L453">
            <v>418</v>
          </cell>
          <cell r="S453">
            <v>26</v>
          </cell>
          <cell r="T453">
            <v>11</v>
          </cell>
        </row>
        <row r="454">
          <cell r="L454">
            <v>419</v>
          </cell>
          <cell r="S454">
            <v>21</v>
          </cell>
          <cell r="T454">
            <v>18</v>
          </cell>
        </row>
        <row r="455">
          <cell r="L455">
            <v>420</v>
          </cell>
          <cell r="S455">
            <v>166</v>
          </cell>
          <cell r="T455">
            <v>1</v>
          </cell>
        </row>
        <row r="456">
          <cell r="L456">
            <v>421</v>
          </cell>
          <cell r="S456">
            <v>29</v>
          </cell>
          <cell r="T456">
            <v>8</v>
          </cell>
        </row>
        <row r="457">
          <cell r="L457">
            <v>422</v>
          </cell>
          <cell r="S457">
            <v>40</v>
          </cell>
          <cell r="T457">
            <v>3</v>
          </cell>
        </row>
        <row r="458">
          <cell r="L458">
            <v>423</v>
          </cell>
          <cell r="S458">
            <v>54</v>
          </cell>
          <cell r="T458">
            <v>21</v>
          </cell>
        </row>
        <row r="459">
          <cell r="L459">
            <v>424</v>
          </cell>
          <cell r="T459">
            <v>0</v>
          </cell>
        </row>
        <row r="460">
          <cell r="L460">
            <v>425</v>
          </cell>
          <cell r="S460">
            <v>33</v>
          </cell>
          <cell r="T460">
            <v>20</v>
          </cell>
        </row>
        <row r="461">
          <cell r="L461">
            <v>426</v>
          </cell>
          <cell r="S461">
            <v>28</v>
          </cell>
          <cell r="T461">
            <v>13</v>
          </cell>
        </row>
        <row r="462">
          <cell r="L462">
            <v>427</v>
          </cell>
          <cell r="S462">
            <v>35</v>
          </cell>
          <cell r="T462">
            <v>15</v>
          </cell>
        </row>
        <row r="463">
          <cell r="L463">
            <v>428</v>
          </cell>
          <cell r="S463">
            <v>29</v>
          </cell>
          <cell r="T463">
            <v>6</v>
          </cell>
        </row>
        <row r="464">
          <cell r="L464">
            <v>429</v>
          </cell>
          <cell r="S464">
            <v>34</v>
          </cell>
          <cell r="T464">
            <v>15</v>
          </cell>
        </row>
        <row r="465">
          <cell r="L465">
            <v>430</v>
          </cell>
          <cell r="S465">
            <v>47</v>
          </cell>
          <cell r="T465">
            <v>19</v>
          </cell>
        </row>
        <row r="466">
          <cell r="L466">
            <v>431</v>
          </cell>
          <cell r="S466">
            <v>50</v>
          </cell>
          <cell r="T466">
            <v>16</v>
          </cell>
        </row>
        <row r="467">
          <cell r="L467">
            <v>432</v>
          </cell>
          <cell r="S467">
            <v>31</v>
          </cell>
          <cell r="T467">
            <v>2</v>
          </cell>
        </row>
        <row r="468">
          <cell r="L468">
            <v>433</v>
          </cell>
          <cell r="S468">
            <v>20</v>
          </cell>
          <cell r="T468">
            <v>21</v>
          </cell>
        </row>
        <row r="469">
          <cell r="L469">
            <v>434</v>
          </cell>
          <cell r="S469">
            <v>37</v>
          </cell>
          <cell r="T469">
            <v>24</v>
          </cell>
        </row>
        <row r="470">
          <cell r="L470">
            <v>435</v>
          </cell>
          <cell r="S470">
            <v>21</v>
          </cell>
          <cell r="T470">
            <v>14</v>
          </cell>
        </row>
        <row r="471">
          <cell r="L471">
            <v>436</v>
          </cell>
          <cell r="S471">
            <v>45</v>
          </cell>
          <cell r="T471">
            <v>1</v>
          </cell>
        </row>
        <row r="472">
          <cell r="L472">
            <v>437</v>
          </cell>
          <cell r="S472">
            <v>29</v>
          </cell>
          <cell r="T472">
            <v>4</v>
          </cell>
        </row>
        <row r="473">
          <cell r="L473">
            <v>438</v>
          </cell>
          <cell r="S473">
            <v>23</v>
          </cell>
          <cell r="T473">
            <v>7</v>
          </cell>
        </row>
        <row r="474">
          <cell r="L474">
            <v>439</v>
          </cell>
          <cell r="S474">
            <v>39</v>
          </cell>
          <cell r="T474">
            <v>9</v>
          </cell>
        </row>
        <row r="475">
          <cell r="L475">
            <v>440</v>
          </cell>
          <cell r="S475">
            <v>38</v>
          </cell>
          <cell r="T475">
            <v>22</v>
          </cell>
        </row>
        <row r="476">
          <cell r="L476">
            <v>441</v>
          </cell>
          <cell r="S476">
            <v>53</v>
          </cell>
          <cell r="T476">
            <v>19</v>
          </cell>
        </row>
        <row r="477">
          <cell r="L477">
            <v>442</v>
          </cell>
          <cell r="S477">
            <v>26</v>
          </cell>
          <cell r="T477">
            <v>20</v>
          </cell>
        </row>
        <row r="478">
          <cell r="L478">
            <v>443</v>
          </cell>
          <cell r="S478">
            <v>34</v>
          </cell>
          <cell r="T478">
            <v>16</v>
          </cell>
        </row>
        <row r="479">
          <cell r="L479">
            <v>444</v>
          </cell>
          <cell r="S479">
            <v>75</v>
          </cell>
          <cell r="T479">
            <v>20</v>
          </cell>
        </row>
        <row r="480">
          <cell r="L480">
            <v>445</v>
          </cell>
          <cell r="S480">
            <v>27</v>
          </cell>
          <cell r="T480">
            <v>3</v>
          </cell>
        </row>
        <row r="481">
          <cell r="L481">
            <v>446</v>
          </cell>
          <cell r="S481">
            <v>39</v>
          </cell>
          <cell r="T481">
            <v>16</v>
          </cell>
        </row>
        <row r="482">
          <cell r="L482">
            <v>447</v>
          </cell>
          <cell r="S482">
            <v>32</v>
          </cell>
          <cell r="T482">
            <v>22</v>
          </cell>
        </row>
        <row r="483">
          <cell r="L483">
            <v>448</v>
          </cell>
          <cell r="S483">
            <v>36</v>
          </cell>
          <cell r="T483">
            <v>17</v>
          </cell>
        </row>
        <row r="484">
          <cell r="L484">
            <v>449</v>
          </cell>
          <cell r="S484">
            <v>36</v>
          </cell>
          <cell r="T484">
            <v>25</v>
          </cell>
        </row>
        <row r="485">
          <cell r="L485">
            <v>450</v>
          </cell>
          <cell r="S485">
            <v>36</v>
          </cell>
          <cell r="T485">
            <v>15</v>
          </cell>
        </row>
        <row r="486">
          <cell r="L486">
            <v>451</v>
          </cell>
          <cell r="S486">
            <v>25</v>
          </cell>
          <cell r="T486">
            <v>20</v>
          </cell>
        </row>
        <row r="487">
          <cell r="L487">
            <v>452</v>
          </cell>
          <cell r="S487">
            <v>33</v>
          </cell>
          <cell r="T487">
            <v>10</v>
          </cell>
        </row>
        <row r="488">
          <cell r="L488">
            <v>453</v>
          </cell>
          <cell r="S488">
            <v>37</v>
          </cell>
          <cell r="T488">
            <v>8</v>
          </cell>
        </row>
        <row r="489">
          <cell r="L489">
            <v>454</v>
          </cell>
          <cell r="T489">
            <v>0</v>
          </cell>
        </row>
        <row r="490">
          <cell r="L490">
            <v>455</v>
          </cell>
          <cell r="S490">
            <v>27</v>
          </cell>
          <cell r="T490">
            <v>4</v>
          </cell>
        </row>
        <row r="491">
          <cell r="L491">
            <v>456</v>
          </cell>
          <cell r="S491">
            <v>57</v>
          </cell>
          <cell r="T491">
            <v>2</v>
          </cell>
        </row>
        <row r="492">
          <cell r="L492">
            <v>457</v>
          </cell>
          <cell r="S492">
            <v>37</v>
          </cell>
          <cell r="T492">
            <v>21</v>
          </cell>
        </row>
        <row r="493">
          <cell r="L493">
            <v>458</v>
          </cell>
          <cell r="S493">
            <v>87</v>
          </cell>
          <cell r="T493">
            <v>1</v>
          </cell>
        </row>
        <row r="494">
          <cell r="L494">
            <v>459</v>
          </cell>
          <cell r="S494">
            <v>100</v>
          </cell>
          <cell r="T494">
            <v>12</v>
          </cell>
        </row>
        <row r="495">
          <cell r="L495">
            <v>460</v>
          </cell>
          <cell r="S495">
            <v>35</v>
          </cell>
          <cell r="T495">
            <v>17</v>
          </cell>
        </row>
        <row r="496">
          <cell r="L496">
            <v>461</v>
          </cell>
          <cell r="S496">
            <v>35</v>
          </cell>
          <cell r="T496">
            <v>18</v>
          </cell>
        </row>
        <row r="497">
          <cell r="L497">
            <v>462</v>
          </cell>
          <cell r="S497">
            <v>9</v>
          </cell>
          <cell r="T497">
            <v>3</v>
          </cell>
        </row>
        <row r="498">
          <cell r="L498">
            <v>463</v>
          </cell>
          <cell r="S498">
            <v>25</v>
          </cell>
          <cell r="T498">
            <v>1</v>
          </cell>
        </row>
        <row r="499">
          <cell r="L499">
            <v>464</v>
          </cell>
          <cell r="S499">
            <v>61</v>
          </cell>
          <cell r="T499">
            <v>23</v>
          </cell>
        </row>
        <row r="500">
          <cell r="L500">
            <v>465</v>
          </cell>
          <cell r="S500">
            <v>41</v>
          </cell>
          <cell r="T500">
            <v>16</v>
          </cell>
        </row>
        <row r="501">
          <cell r="L501">
            <v>466</v>
          </cell>
          <cell r="S501">
            <v>76</v>
          </cell>
          <cell r="T501">
            <v>5</v>
          </cell>
        </row>
        <row r="502">
          <cell r="L502">
            <v>467</v>
          </cell>
          <cell r="S502">
            <v>14</v>
          </cell>
          <cell r="T502">
            <v>4</v>
          </cell>
        </row>
        <row r="503">
          <cell r="L503">
            <v>468</v>
          </cell>
          <cell r="S503">
            <v>22</v>
          </cell>
          <cell r="T503">
            <v>18</v>
          </cell>
        </row>
        <row r="504">
          <cell r="L504">
            <v>469</v>
          </cell>
          <cell r="T504">
            <v>0</v>
          </cell>
        </row>
        <row r="505">
          <cell r="L505">
            <v>470</v>
          </cell>
          <cell r="S505">
            <v>60</v>
          </cell>
          <cell r="T505">
            <v>23</v>
          </cell>
        </row>
        <row r="506">
          <cell r="L506">
            <v>471</v>
          </cell>
          <cell r="S506">
            <v>45</v>
          </cell>
          <cell r="T506">
            <v>9</v>
          </cell>
        </row>
        <row r="507">
          <cell r="L507">
            <v>472</v>
          </cell>
          <cell r="S507">
            <v>58</v>
          </cell>
          <cell r="T507">
            <v>26</v>
          </cell>
        </row>
        <row r="508">
          <cell r="L508">
            <v>473</v>
          </cell>
          <cell r="S508">
            <v>56</v>
          </cell>
          <cell r="T508">
            <v>11</v>
          </cell>
        </row>
        <row r="509">
          <cell r="L509">
            <v>474</v>
          </cell>
          <cell r="S509">
            <v>28</v>
          </cell>
          <cell r="T509">
            <v>2</v>
          </cell>
        </row>
        <row r="510">
          <cell r="L510">
            <v>475</v>
          </cell>
          <cell r="S510">
            <v>39</v>
          </cell>
          <cell r="T510">
            <v>2</v>
          </cell>
        </row>
        <row r="511">
          <cell r="L511">
            <v>476</v>
          </cell>
          <cell r="S511">
            <v>43</v>
          </cell>
          <cell r="T511">
            <v>22</v>
          </cell>
        </row>
        <row r="512">
          <cell r="L512">
            <v>477</v>
          </cell>
          <cell r="S512">
            <v>41</v>
          </cell>
          <cell r="T512">
            <v>19</v>
          </cell>
        </row>
        <row r="513">
          <cell r="L513">
            <v>478</v>
          </cell>
          <cell r="S513">
            <v>33</v>
          </cell>
          <cell r="T513">
            <v>24</v>
          </cell>
        </row>
        <row r="514">
          <cell r="L514">
            <v>479</v>
          </cell>
          <cell r="T514">
            <v>0</v>
          </cell>
        </row>
        <row r="515">
          <cell r="L515">
            <v>480</v>
          </cell>
          <cell r="S515">
            <v>32</v>
          </cell>
          <cell r="T515">
            <v>17</v>
          </cell>
        </row>
        <row r="516">
          <cell r="L516">
            <v>481</v>
          </cell>
          <cell r="S516">
            <v>28</v>
          </cell>
          <cell r="T516">
            <v>19</v>
          </cell>
        </row>
        <row r="517">
          <cell r="L517">
            <v>482</v>
          </cell>
          <cell r="S517">
            <v>36</v>
          </cell>
          <cell r="T517">
            <v>6</v>
          </cell>
        </row>
        <row r="518">
          <cell r="L518">
            <v>483</v>
          </cell>
          <cell r="S518">
            <v>56</v>
          </cell>
          <cell r="T518">
            <v>13</v>
          </cell>
        </row>
        <row r="519">
          <cell r="L519">
            <v>484</v>
          </cell>
          <cell r="S519">
            <v>27</v>
          </cell>
          <cell r="T519">
            <v>10</v>
          </cell>
        </row>
        <row r="520">
          <cell r="L520">
            <v>485</v>
          </cell>
          <cell r="S520">
            <v>39</v>
          </cell>
          <cell r="T520">
            <v>5</v>
          </cell>
        </row>
        <row r="521">
          <cell r="L521">
            <v>486</v>
          </cell>
          <cell r="S521">
            <v>29</v>
          </cell>
          <cell r="T521">
            <v>27</v>
          </cell>
        </row>
        <row r="522">
          <cell r="L522">
            <v>487</v>
          </cell>
          <cell r="S522">
            <v>22</v>
          </cell>
          <cell r="T522">
            <v>3</v>
          </cell>
        </row>
        <row r="523">
          <cell r="L523">
            <v>488</v>
          </cell>
          <cell r="S523">
            <v>39</v>
          </cell>
          <cell r="T523">
            <v>1</v>
          </cell>
        </row>
        <row r="524">
          <cell r="L524">
            <v>489</v>
          </cell>
          <cell r="T524">
            <v>0</v>
          </cell>
        </row>
        <row r="525">
          <cell r="L525">
            <v>490</v>
          </cell>
          <cell r="S525">
            <v>111</v>
          </cell>
          <cell r="T525">
            <v>17</v>
          </cell>
        </row>
        <row r="526">
          <cell r="L526">
            <v>491</v>
          </cell>
          <cell r="S526">
            <v>29</v>
          </cell>
          <cell r="T526">
            <v>23</v>
          </cell>
        </row>
        <row r="527">
          <cell r="L527">
            <v>492</v>
          </cell>
          <cell r="S527">
            <v>37</v>
          </cell>
          <cell r="T527">
            <v>12</v>
          </cell>
        </row>
        <row r="528">
          <cell r="L528">
            <v>493</v>
          </cell>
          <cell r="S528">
            <v>26</v>
          </cell>
          <cell r="T528">
            <v>18</v>
          </cell>
        </row>
        <row r="529">
          <cell r="L529">
            <v>494</v>
          </cell>
          <cell r="S529">
            <v>39</v>
          </cell>
          <cell r="T529">
            <v>3</v>
          </cell>
        </row>
        <row r="530">
          <cell r="L530">
            <v>495</v>
          </cell>
          <cell r="S530">
            <v>49</v>
          </cell>
          <cell r="T530">
            <v>24</v>
          </cell>
        </row>
        <row r="531">
          <cell r="L531">
            <v>496</v>
          </cell>
          <cell r="S531">
            <v>36</v>
          </cell>
          <cell r="T531">
            <v>20</v>
          </cell>
        </row>
        <row r="532">
          <cell r="L532">
            <v>497</v>
          </cell>
          <cell r="S532">
            <v>37</v>
          </cell>
          <cell r="T532">
            <v>25</v>
          </cell>
        </row>
        <row r="533">
          <cell r="L533">
            <v>498</v>
          </cell>
          <cell r="S533">
            <v>31</v>
          </cell>
          <cell r="T533">
            <v>7</v>
          </cell>
        </row>
        <row r="534">
          <cell r="L534">
            <v>499</v>
          </cell>
          <cell r="S534">
            <v>26</v>
          </cell>
          <cell r="T534">
            <v>6</v>
          </cell>
        </row>
        <row r="535">
          <cell r="L535">
            <v>500</v>
          </cell>
          <cell r="S535">
            <v>31</v>
          </cell>
          <cell r="T535">
            <v>11</v>
          </cell>
        </row>
        <row r="536">
          <cell r="L536">
            <v>501</v>
          </cell>
          <cell r="S536">
            <v>34</v>
          </cell>
          <cell r="T536">
            <v>14</v>
          </cell>
        </row>
        <row r="537">
          <cell r="L537">
            <v>502</v>
          </cell>
          <cell r="S537">
            <v>40</v>
          </cell>
          <cell r="T537">
            <v>20</v>
          </cell>
        </row>
        <row r="538">
          <cell r="L538">
            <v>503</v>
          </cell>
          <cell r="S538">
            <v>32</v>
          </cell>
          <cell r="T538">
            <v>2</v>
          </cell>
        </row>
        <row r="539">
          <cell r="L539">
            <v>504</v>
          </cell>
          <cell r="S539">
            <v>35</v>
          </cell>
          <cell r="T539">
            <v>4</v>
          </cell>
        </row>
        <row r="540">
          <cell r="L540">
            <v>505</v>
          </cell>
          <cell r="S540">
            <v>30</v>
          </cell>
          <cell r="T540">
            <v>24</v>
          </cell>
        </row>
        <row r="541">
          <cell r="L541">
            <v>506</v>
          </cell>
          <cell r="S541">
            <v>23</v>
          </cell>
          <cell r="T541">
            <v>25</v>
          </cell>
        </row>
        <row r="542">
          <cell r="L542">
            <v>507</v>
          </cell>
          <cell r="S542">
            <v>57</v>
          </cell>
          <cell r="T542">
            <v>1</v>
          </cell>
        </row>
        <row r="543">
          <cell r="L543">
            <v>508</v>
          </cell>
          <cell r="S543">
            <v>28</v>
          </cell>
          <cell r="T543">
            <v>19</v>
          </cell>
        </row>
        <row r="544">
          <cell r="L544">
            <v>509</v>
          </cell>
          <cell r="S544">
            <v>29</v>
          </cell>
          <cell r="T544">
            <v>4</v>
          </cell>
        </row>
        <row r="545">
          <cell r="L545">
            <v>510</v>
          </cell>
          <cell r="S545">
            <v>20</v>
          </cell>
          <cell r="T545">
            <v>7</v>
          </cell>
        </row>
        <row r="546">
          <cell r="L546">
            <v>511</v>
          </cell>
          <cell r="S546">
            <v>24</v>
          </cell>
          <cell r="T546">
            <v>8</v>
          </cell>
        </row>
        <row r="547">
          <cell r="L547">
            <v>512</v>
          </cell>
          <cell r="S547">
            <v>50</v>
          </cell>
          <cell r="T547">
            <v>28</v>
          </cell>
        </row>
        <row r="548">
          <cell r="L548">
            <v>513</v>
          </cell>
          <cell r="S548">
            <v>35</v>
          </cell>
          <cell r="T548">
            <v>21</v>
          </cell>
        </row>
        <row r="549">
          <cell r="L549">
            <v>514</v>
          </cell>
          <cell r="S549">
            <v>33</v>
          </cell>
          <cell r="T549">
            <v>12</v>
          </cell>
        </row>
        <row r="550">
          <cell r="L550">
            <v>515</v>
          </cell>
          <cell r="S550">
            <v>29</v>
          </cell>
          <cell r="T550">
            <v>3</v>
          </cell>
        </row>
        <row r="551">
          <cell r="L551">
            <v>516</v>
          </cell>
          <cell r="T551">
            <v>0</v>
          </cell>
        </row>
        <row r="552">
          <cell r="L552">
            <v>517</v>
          </cell>
          <cell r="S552">
            <v>53</v>
          </cell>
          <cell r="T552">
            <v>13</v>
          </cell>
        </row>
        <row r="553">
          <cell r="L553">
            <v>518</v>
          </cell>
          <cell r="S553">
            <v>34</v>
          </cell>
          <cell r="T553">
            <v>5</v>
          </cell>
        </row>
        <row r="554">
          <cell r="L554">
            <v>519</v>
          </cell>
          <cell r="S554">
            <v>40</v>
          </cell>
          <cell r="T554">
            <v>15</v>
          </cell>
        </row>
        <row r="555">
          <cell r="L555">
            <v>520</v>
          </cell>
          <cell r="S555">
            <v>43</v>
          </cell>
          <cell r="T555">
            <v>21</v>
          </cell>
        </row>
        <row r="556">
          <cell r="L556">
            <v>521</v>
          </cell>
          <cell r="S556">
            <v>65</v>
          </cell>
          <cell r="T556">
            <v>18</v>
          </cell>
        </row>
        <row r="557">
          <cell r="L557">
            <v>522</v>
          </cell>
          <cell r="S557">
            <v>37</v>
          </cell>
          <cell r="T557">
            <v>25</v>
          </cell>
        </row>
        <row r="558">
          <cell r="L558">
            <v>523</v>
          </cell>
          <cell r="S558">
            <v>38</v>
          </cell>
          <cell r="T558">
            <v>26</v>
          </cell>
        </row>
        <row r="559">
          <cell r="L559">
            <v>524</v>
          </cell>
          <cell r="S559">
            <v>37</v>
          </cell>
          <cell r="T559">
            <v>2</v>
          </cell>
        </row>
        <row r="560">
          <cell r="L560">
            <v>525</v>
          </cell>
          <cell r="S560">
            <v>40</v>
          </cell>
          <cell r="T560">
            <v>20</v>
          </cell>
        </row>
        <row r="561">
          <cell r="L561">
            <v>526</v>
          </cell>
          <cell r="T561">
            <v>0</v>
          </cell>
        </row>
        <row r="562">
          <cell r="L562">
            <v>527</v>
          </cell>
          <cell r="S562">
            <v>29</v>
          </cell>
          <cell r="T562">
            <v>4</v>
          </cell>
        </row>
        <row r="563">
          <cell r="L563">
            <v>528</v>
          </cell>
          <cell r="S563">
            <v>44</v>
          </cell>
          <cell r="T563">
            <v>9</v>
          </cell>
        </row>
        <row r="564">
          <cell r="L564">
            <v>529</v>
          </cell>
          <cell r="S564">
            <v>51</v>
          </cell>
          <cell r="T564">
            <v>8</v>
          </cell>
        </row>
        <row r="565">
          <cell r="L565">
            <v>530</v>
          </cell>
          <cell r="S565">
            <v>55</v>
          </cell>
          <cell r="T565">
            <v>5</v>
          </cell>
        </row>
        <row r="566">
          <cell r="L566">
            <v>531</v>
          </cell>
          <cell r="S566">
            <v>30</v>
          </cell>
          <cell r="T566">
            <v>16</v>
          </cell>
        </row>
        <row r="567">
          <cell r="L567">
            <v>532</v>
          </cell>
          <cell r="S567">
            <v>33</v>
          </cell>
          <cell r="T567">
            <v>6</v>
          </cell>
        </row>
        <row r="568">
          <cell r="L568">
            <v>533</v>
          </cell>
          <cell r="S568">
            <v>83</v>
          </cell>
          <cell r="T568">
            <v>26</v>
          </cell>
        </row>
        <row r="569">
          <cell r="L569">
            <v>534</v>
          </cell>
          <cell r="S569">
            <v>98</v>
          </cell>
          <cell r="T569">
            <v>1</v>
          </cell>
        </row>
        <row r="570">
          <cell r="L570">
            <v>535</v>
          </cell>
          <cell r="S570">
            <v>57</v>
          </cell>
          <cell r="T570">
            <v>29</v>
          </cell>
        </row>
        <row r="571">
          <cell r="L571">
            <v>536</v>
          </cell>
          <cell r="S571">
            <v>42</v>
          </cell>
          <cell r="T571">
            <v>14</v>
          </cell>
        </row>
        <row r="572">
          <cell r="L572">
            <v>537</v>
          </cell>
          <cell r="S572">
            <v>54</v>
          </cell>
          <cell r="T572">
            <v>22</v>
          </cell>
        </row>
        <row r="573">
          <cell r="L573">
            <v>538</v>
          </cell>
          <cell r="T573">
            <v>0</v>
          </cell>
        </row>
        <row r="574">
          <cell r="L574">
            <v>539</v>
          </cell>
          <cell r="S574">
            <v>52</v>
          </cell>
          <cell r="T574">
            <v>13</v>
          </cell>
        </row>
        <row r="575">
          <cell r="L575">
            <v>540</v>
          </cell>
          <cell r="S575">
            <v>37</v>
          </cell>
          <cell r="T575">
            <v>26</v>
          </cell>
        </row>
        <row r="576">
          <cell r="L576">
            <v>541</v>
          </cell>
          <cell r="S576">
            <v>41</v>
          </cell>
          <cell r="T576">
            <v>19</v>
          </cell>
        </row>
        <row r="577">
          <cell r="L577">
            <v>542</v>
          </cell>
          <cell r="S577">
            <v>27</v>
          </cell>
          <cell r="T577">
            <v>5</v>
          </cell>
        </row>
        <row r="578">
          <cell r="L578">
            <v>543</v>
          </cell>
          <cell r="S578">
            <v>48</v>
          </cell>
          <cell r="T578">
            <v>22</v>
          </cell>
        </row>
        <row r="579">
          <cell r="L579">
            <v>544</v>
          </cell>
          <cell r="S579">
            <v>44</v>
          </cell>
          <cell r="T579">
            <v>27</v>
          </cell>
        </row>
        <row r="580">
          <cell r="L580">
            <v>545</v>
          </cell>
          <cell r="S580">
            <v>44</v>
          </cell>
          <cell r="T580">
            <v>3</v>
          </cell>
        </row>
        <row r="581">
          <cell r="L581">
            <v>546</v>
          </cell>
          <cell r="S581">
            <v>27</v>
          </cell>
          <cell r="T581">
            <v>6</v>
          </cell>
        </row>
        <row r="582">
          <cell r="L582">
            <v>547</v>
          </cell>
          <cell r="S582">
            <v>32</v>
          </cell>
          <cell r="T582">
            <v>9</v>
          </cell>
        </row>
        <row r="583">
          <cell r="L583">
            <v>548</v>
          </cell>
          <cell r="S583">
            <v>38</v>
          </cell>
          <cell r="T583">
            <v>10</v>
          </cell>
        </row>
        <row r="584">
          <cell r="L584">
            <v>549</v>
          </cell>
          <cell r="S584">
            <v>31</v>
          </cell>
          <cell r="T584">
            <v>17</v>
          </cell>
        </row>
        <row r="585">
          <cell r="L585">
            <v>550</v>
          </cell>
          <cell r="S585">
            <v>70</v>
          </cell>
          <cell r="T585">
            <v>1</v>
          </cell>
        </row>
        <row r="586">
          <cell r="L586">
            <v>551</v>
          </cell>
          <cell r="S586">
            <v>52</v>
          </cell>
          <cell r="T586">
            <v>21</v>
          </cell>
        </row>
        <row r="587">
          <cell r="L587">
            <v>552</v>
          </cell>
          <cell r="S587">
            <v>27</v>
          </cell>
          <cell r="T587">
            <v>15</v>
          </cell>
        </row>
        <row r="588">
          <cell r="L588">
            <v>553</v>
          </cell>
          <cell r="S588">
            <v>34</v>
          </cell>
          <cell r="T588">
            <v>27</v>
          </cell>
        </row>
        <row r="589">
          <cell r="L589">
            <v>554</v>
          </cell>
          <cell r="S589">
            <v>30</v>
          </cell>
          <cell r="T589">
            <v>1</v>
          </cell>
        </row>
        <row r="590">
          <cell r="L590">
            <v>555</v>
          </cell>
          <cell r="S590">
            <v>44</v>
          </cell>
          <cell r="T590">
            <v>7</v>
          </cell>
        </row>
        <row r="591">
          <cell r="L591">
            <v>556</v>
          </cell>
          <cell r="S591">
            <v>25</v>
          </cell>
          <cell r="T591">
            <v>28</v>
          </cell>
        </row>
        <row r="592">
          <cell r="L592">
            <v>557</v>
          </cell>
          <cell r="S592">
            <v>64</v>
          </cell>
          <cell r="T592">
            <v>1</v>
          </cell>
        </row>
        <row r="593">
          <cell r="L593">
            <v>558</v>
          </cell>
          <cell r="S593">
            <v>35</v>
          </cell>
          <cell r="T593">
            <v>6</v>
          </cell>
        </row>
        <row r="594">
          <cell r="L594">
            <v>559</v>
          </cell>
          <cell r="S594">
            <v>50</v>
          </cell>
          <cell r="T594">
            <v>2</v>
          </cell>
        </row>
        <row r="595">
          <cell r="L595">
            <v>560</v>
          </cell>
          <cell r="S595">
            <v>52</v>
          </cell>
          <cell r="T595">
            <v>30</v>
          </cell>
        </row>
        <row r="596">
          <cell r="L596">
            <v>561</v>
          </cell>
          <cell r="S596">
            <v>30</v>
          </cell>
          <cell r="T596">
            <v>10</v>
          </cell>
        </row>
        <row r="597">
          <cell r="L597">
            <v>562</v>
          </cell>
          <cell r="S597">
            <v>46</v>
          </cell>
          <cell r="T597">
            <v>20</v>
          </cell>
        </row>
        <row r="598">
          <cell r="L598">
            <v>563</v>
          </cell>
          <cell r="T598">
            <v>21</v>
          </cell>
        </row>
        <row r="599">
          <cell r="L599">
            <v>564</v>
          </cell>
          <cell r="S599">
            <v>33</v>
          </cell>
          <cell r="T599">
            <v>18</v>
          </cell>
        </row>
        <row r="600">
          <cell r="L600">
            <v>565</v>
          </cell>
          <cell r="S600">
            <v>56</v>
          </cell>
          <cell r="T600">
            <v>23</v>
          </cell>
        </row>
        <row r="601">
          <cell r="L601">
            <v>566</v>
          </cell>
          <cell r="S601">
            <v>32</v>
          </cell>
          <cell r="T601">
            <v>16</v>
          </cell>
        </row>
        <row r="602">
          <cell r="L602">
            <v>567</v>
          </cell>
          <cell r="S602">
            <v>56</v>
          </cell>
          <cell r="T602">
            <v>14</v>
          </cell>
        </row>
        <row r="603">
          <cell r="L603">
            <v>568</v>
          </cell>
          <cell r="S603">
            <v>32</v>
          </cell>
          <cell r="T603">
            <v>28</v>
          </cell>
        </row>
        <row r="604">
          <cell r="L604">
            <v>569</v>
          </cell>
          <cell r="S604">
            <v>19</v>
          </cell>
          <cell r="T604">
            <v>2</v>
          </cell>
        </row>
        <row r="605">
          <cell r="L605">
            <v>570</v>
          </cell>
          <cell r="S605">
            <v>53</v>
          </cell>
          <cell r="T605">
            <v>4</v>
          </cell>
        </row>
        <row r="606">
          <cell r="L606">
            <v>571</v>
          </cell>
          <cell r="S606">
            <v>22</v>
          </cell>
          <cell r="T606">
            <v>7</v>
          </cell>
        </row>
        <row r="607">
          <cell r="L607">
            <v>572</v>
          </cell>
          <cell r="S607">
            <v>65</v>
          </cell>
          <cell r="T607">
            <v>27</v>
          </cell>
        </row>
        <row r="608">
          <cell r="L608">
            <v>573</v>
          </cell>
          <cell r="S608">
            <v>48</v>
          </cell>
          <cell r="T608">
            <v>2</v>
          </cell>
        </row>
        <row r="609">
          <cell r="L609">
            <v>574</v>
          </cell>
          <cell r="S609">
            <v>58</v>
          </cell>
          <cell r="T609">
            <v>7</v>
          </cell>
        </row>
        <row r="610">
          <cell r="L610">
            <v>575</v>
          </cell>
          <cell r="S610">
            <v>64</v>
          </cell>
          <cell r="T610">
            <v>23</v>
          </cell>
        </row>
        <row r="611">
          <cell r="L611">
            <v>576</v>
          </cell>
          <cell r="S611">
            <v>45</v>
          </cell>
          <cell r="T611">
            <v>2</v>
          </cell>
        </row>
        <row r="612">
          <cell r="L612">
            <v>577</v>
          </cell>
          <cell r="S612">
            <v>59</v>
          </cell>
          <cell r="T612">
            <v>11</v>
          </cell>
        </row>
        <row r="613">
          <cell r="L613">
            <v>578</v>
          </cell>
          <cell r="S613">
            <v>57</v>
          </cell>
          <cell r="T613">
            <v>23</v>
          </cell>
        </row>
        <row r="614">
          <cell r="L614">
            <v>579</v>
          </cell>
          <cell r="S614">
            <v>46</v>
          </cell>
          <cell r="T614">
            <v>8</v>
          </cell>
        </row>
        <row r="615">
          <cell r="L615">
            <v>580</v>
          </cell>
          <cell r="T615">
            <v>0</v>
          </cell>
        </row>
        <row r="616">
          <cell r="L616">
            <v>581</v>
          </cell>
          <cell r="S616">
            <v>51</v>
          </cell>
          <cell r="T616">
            <v>29</v>
          </cell>
        </row>
        <row r="617">
          <cell r="L617">
            <v>582</v>
          </cell>
          <cell r="S617">
            <v>46</v>
          </cell>
          <cell r="T617">
            <v>3</v>
          </cell>
        </row>
        <row r="618">
          <cell r="L618">
            <v>583</v>
          </cell>
          <cell r="S618">
            <v>38</v>
          </cell>
          <cell r="T618">
            <v>19</v>
          </cell>
        </row>
        <row r="619">
          <cell r="L619">
            <v>584</v>
          </cell>
          <cell r="S619">
            <v>37</v>
          </cell>
          <cell r="T619">
            <v>24</v>
          </cell>
        </row>
        <row r="620">
          <cell r="L620">
            <v>585</v>
          </cell>
          <cell r="S620">
            <v>17</v>
          </cell>
          <cell r="T620">
            <v>3</v>
          </cell>
        </row>
        <row r="621">
          <cell r="L621">
            <v>586</v>
          </cell>
          <cell r="S621">
            <v>49</v>
          </cell>
          <cell r="T621">
            <v>11</v>
          </cell>
        </row>
        <row r="622">
          <cell r="L622">
            <v>587</v>
          </cell>
          <cell r="S622">
            <v>50</v>
          </cell>
          <cell r="T622">
            <v>31</v>
          </cell>
        </row>
        <row r="623">
          <cell r="L623">
            <v>588</v>
          </cell>
          <cell r="S623">
            <v>28</v>
          </cell>
          <cell r="T623">
            <v>3</v>
          </cell>
        </row>
        <row r="624">
          <cell r="L624">
            <v>589</v>
          </cell>
          <cell r="S624">
            <v>43</v>
          </cell>
          <cell r="T624">
            <v>17</v>
          </cell>
        </row>
        <row r="625">
          <cell r="L625">
            <v>590</v>
          </cell>
          <cell r="S625">
            <v>43</v>
          </cell>
          <cell r="T625">
            <v>15</v>
          </cell>
        </row>
        <row r="626">
          <cell r="L626">
            <v>591</v>
          </cell>
          <cell r="S626">
            <v>38</v>
          </cell>
          <cell r="T626">
            <v>8</v>
          </cell>
        </row>
        <row r="627">
          <cell r="L627">
            <v>592</v>
          </cell>
          <cell r="S627">
            <v>30</v>
          </cell>
          <cell r="T627">
            <v>8</v>
          </cell>
        </row>
        <row r="628">
          <cell r="L628">
            <v>593</v>
          </cell>
          <cell r="S628">
            <v>41</v>
          </cell>
          <cell r="T628">
            <v>5</v>
          </cell>
        </row>
        <row r="629">
          <cell r="L629">
            <v>594</v>
          </cell>
          <cell r="S629">
            <v>47</v>
          </cell>
          <cell r="T629">
            <v>29</v>
          </cell>
        </row>
        <row r="630">
          <cell r="L630">
            <v>595</v>
          </cell>
          <cell r="S630">
            <v>32</v>
          </cell>
          <cell r="T630">
            <v>20</v>
          </cell>
        </row>
        <row r="631">
          <cell r="L631">
            <v>596</v>
          </cell>
          <cell r="T631">
            <v>0</v>
          </cell>
        </row>
        <row r="632">
          <cell r="L632">
            <v>597</v>
          </cell>
          <cell r="S632">
            <v>61</v>
          </cell>
          <cell r="T632">
            <v>28</v>
          </cell>
        </row>
        <row r="633">
          <cell r="L633">
            <v>598</v>
          </cell>
          <cell r="S633">
            <v>38</v>
          </cell>
          <cell r="T633">
            <v>4</v>
          </cell>
        </row>
        <row r="634">
          <cell r="L634">
            <v>599</v>
          </cell>
          <cell r="S634">
            <v>58</v>
          </cell>
          <cell r="T634">
            <v>24</v>
          </cell>
        </row>
        <row r="635">
          <cell r="L635">
            <v>600</v>
          </cell>
          <cell r="S635">
            <v>56</v>
          </cell>
          <cell r="T635">
            <v>12</v>
          </cell>
        </row>
        <row r="636">
          <cell r="L636">
            <v>601</v>
          </cell>
          <cell r="S636">
            <v>55</v>
          </cell>
          <cell r="T636">
            <v>1</v>
          </cell>
        </row>
        <row r="637">
          <cell r="L637">
            <v>602</v>
          </cell>
          <cell r="S637">
            <v>58</v>
          </cell>
          <cell r="T637">
            <v>23</v>
          </cell>
        </row>
        <row r="638">
          <cell r="L638">
            <v>603</v>
          </cell>
          <cell r="S638">
            <v>39</v>
          </cell>
          <cell r="T638">
            <v>9</v>
          </cell>
        </row>
        <row r="639">
          <cell r="L639">
            <v>604</v>
          </cell>
          <cell r="S639">
            <v>14</v>
          </cell>
          <cell r="T639">
            <v>5</v>
          </cell>
        </row>
        <row r="640">
          <cell r="L640">
            <v>605</v>
          </cell>
          <cell r="S640">
            <v>50</v>
          </cell>
          <cell r="T640">
            <v>4</v>
          </cell>
        </row>
        <row r="641">
          <cell r="L641">
            <v>606</v>
          </cell>
          <cell r="S641">
            <v>50</v>
          </cell>
          <cell r="T641">
            <v>18</v>
          </cell>
        </row>
        <row r="642">
          <cell r="L642">
            <v>607</v>
          </cell>
          <cell r="S642">
            <v>60</v>
          </cell>
          <cell r="T642">
            <v>4</v>
          </cell>
        </row>
        <row r="643">
          <cell r="L643">
            <v>608</v>
          </cell>
          <cell r="S643">
            <v>66</v>
          </cell>
          <cell r="T643">
            <v>30</v>
          </cell>
        </row>
        <row r="644">
          <cell r="L644">
            <v>609</v>
          </cell>
          <cell r="S644">
            <v>62</v>
          </cell>
          <cell r="T644">
            <v>12</v>
          </cell>
        </row>
      </sheetData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er data here"/>
      <sheetName val="Sheet1"/>
    </sheetNames>
    <sheetDataSet>
      <sheetData sheetId="0">
        <row r="2">
          <cell r="A2">
            <v>1959</v>
          </cell>
          <cell r="B2">
            <v>1</v>
          </cell>
          <cell r="D2">
            <v>1.04</v>
          </cell>
        </row>
        <row r="3">
          <cell r="A3">
            <v>1960</v>
          </cell>
          <cell r="B3">
            <v>1.0429999999999999</v>
          </cell>
          <cell r="D3">
            <v>1.0429999999999999</v>
          </cell>
        </row>
        <row r="4">
          <cell r="A4">
            <v>1961</v>
          </cell>
          <cell r="B4">
            <v>1.076376</v>
          </cell>
          <cell r="D4">
            <v>1.032</v>
          </cell>
        </row>
        <row r="5">
          <cell r="A5">
            <v>1962</v>
          </cell>
          <cell r="B5">
            <v>1.11943104</v>
          </cell>
          <cell r="D5">
            <v>1.04</v>
          </cell>
        </row>
        <row r="6">
          <cell r="A6">
            <v>1963</v>
          </cell>
          <cell r="B6">
            <v>1.1586111263999999</v>
          </cell>
          <cell r="D6">
            <v>1.0349999999999999</v>
          </cell>
        </row>
        <row r="7">
          <cell r="A7">
            <v>1964</v>
          </cell>
          <cell r="B7">
            <v>1.2107486270879997</v>
          </cell>
          <cell r="D7">
            <v>1.0449999999999999</v>
          </cell>
        </row>
        <row r="8">
          <cell r="A8">
            <v>1965</v>
          </cell>
          <cell r="B8">
            <v>1.2519140804089917</v>
          </cell>
          <cell r="D8">
            <v>1.034</v>
          </cell>
        </row>
        <row r="9">
          <cell r="A9">
            <v>1966</v>
          </cell>
          <cell r="B9">
            <v>1.3270289252335312</v>
          </cell>
          <cell r="D9">
            <v>1.06</v>
          </cell>
        </row>
        <row r="10">
          <cell r="A10">
            <v>1967</v>
          </cell>
          <cell r="B10">
            <v>1.3920533425699742</v>
          </cell>
          <cell r="D10">
            <v>1.0489999999999999</v>
          </cell>
        </row>
        <row r="11">
          <cell r="A11">
            <v>1968</v>
          </cell>
          <cell r="B11">
            <v>1.4672242230687529</v>
          </cell>
          <cell r="D11">
            <v>1.054</v>
          </cell>
        </row>
        <row r="12">
          <cell r="A12">
            <v>1969</v>
          </cell>
          <cell r="B12">
            <v>1.5508560037836716</v>
          </cell>
          <cell r="D12">
            <v>1.0569999999999999</v>
          </cell>
        </row>
        <row r="13">
          <cell r="A13">
            <v>1970</v>
          </cell>
          <cell r="B13">
            <v>1.6578650680447449</v>
          </cell>
          <cell r="D13">
            <v>1.069</v>
          </cell>
        </row>
        <row r="14">
          <cell r="A14">
            <v>1971</v>
          </cell>
          <cell r="B14">
            <v>1.7623105673315638</v>
          </cell>
          <cell r="D14">
            <v>1.0629999999999999</v>
          </cell>
        </row>
        <row r="15">
          <cell r="A15">
            <v>1972</v>
          </cell>
          <cell r="B15">
            <v>1.8627622696694628</v>
          </cell>
          <cell r="D15">
            <v>1.0569999999999999</v>
          </cell>
        </row>
        <row r="16">
          <cell r="A16">
            <v>1973</v>
          </cell>
          <cell r="B16">
            <v>1.9689397190406221</v>
          </cell>
          <cell r="D16">
            <v>1.0569999999999999</v>
          </cell>
        </row>
        <row r="17">
          <cell r="A17">
            <v>1974</v>
          </cell>
          <cell r="B17">
            <v>2.110703378811547</v>
          </cell>
          <cell r="D17">
            <v>1.0720000000000001</v>
          </cell>
        </row>
        <row r="18">
          <cell r="A18">
            <v>1975</v>
          </cell>
          <cell r="B18">
            <v>2.3386593437231942</v>
          </cell>
          <cell r="D18">
            <v>1.1080000000000001</v>
          </cell>
        </row>
        <row r="19">
          <cell r="A19">
            <v>1976</v>
          </cell>
          <cell r="B19">
            <v>2.5491386846582818</v>
          </cell>
          <cell r="D19">
            <v>1.0900000000000001</v>
          </cell>
        </row>
        <row r="20">
          <cell r="A20" t="str">
            <v>TQ</v>
          </cell>
          <cell r="B20">
            <v>2.6026705970361053</v>
          </cell>
          <cell r="D20">
            <v>1.0209999999999999</v>
          </cell>
        </row>
        <row r="21">
          <cell r="A21">
            <v>1977</v>
          </cell>
          <cell r="B21">
            <v>2.8238975977841743</v>
          </cell>
          <cell r="D21">
            <v>1.085</v>
          </cell>
        </row>
        <row r="22">
          <cell r="A22">
            <v>1978</v>
          </cell>
          <cell r="B22">
            <v>3.04416161041134</v>
          </cell>
          <cell r="D22">
            <v>1.0780000000000001</v>
          </cell>
        </row>
        <row r="23">
          <cell r="A23">
            <v>1979</v>
          </cell>
          <cell r="B23">
            <v>3.3333569634004174</v>
          </cell>
          <cell r="D23">
            <v>1.095</v>
          </cell>
        </row>
        <row r="24">
          <cell r="A24">
            <v>1980</v>
          </cell>
          <cell r="B24">
            <v>3.6900261584842622</v>
          </cell>
          <cell r="D24">
            <v>1.107</v>
          </cell>
        </row>
        <row r="25">
          <cell r="A25">
            <v>1981</v>
          </cell>
          <cell r="B25">
            <v>4.0627188004911723</v>
          </cell>
          <cell r="D25">
            <v>1.101</v>
          </cell>
        </row>
        <row r="26">
          <cell r="A26">
            <v>1982</v>
          </cell>
          <cell r="B26">
            <v>4.3796108669294842</v>
          </cell>
          <cell r="D26">
            <v>1.0780000000000001</v>
          </cell>
        </row>
        <row r="27">
          <cell r="A27">
            <v>1983</v>
          </cell>
          <cell r="B27">
            <v>4.6599059624129717</v>
          </cell>
          <cell r="D27">
            <v>1.0640000000000001</v>
          </cell>
        </row>
        <row r="28">
          <cell r="A28">
            <v>1984</v>
          </cell>
          <cell r="B28">
            <v>4.9115408843832729</v>
          </cell>
          <cell r="D28">
            <v>1.054</v>
          </cell>
        </row>
        <row r="29">
          <cell r="A29">
            <v>1985</v>
          </cell>
          <cell r="B29">
            <v>5.0785332744523046</v>
          </cell>
          <cell r="D29">
            <v>1.034</v>
          </cell>
        </row>
        <row r="30">
          <cell r="A30">
            <v>1986</v>
          </cell>
          <cell r="B30">
            <v>5.2308892726858742</v>
          </cell>
          <cell r="D30">
            <v>1.03</v>
          </cell>
        </row>
        <row r="31">
          <cell r="A31">
            <v>1987</v>
          </cell>
          <cell r="B31">
            <v>5.4453557328659947</v>
          </cell>
          <cell r="D31">
            <v>1.0409999999999999</v>
          </cell>
        </row>
        <row r="32">
          <cell r="A32">
            <v>1988</v>
          </cell>
          <cell r="B32">
            <v>5.7339595867078925</v>
          </cell>
          <cell r="D32">
            <v>1.0529999999999999</v>
          </cell>
        </row>
        <row r="33">
          <cell r="A33">
            <v>1989</v>
          </cell>
          <cell r="B33">
            <v>6.0091896468698716</v>
          </cell>
          <cell r="D33">
            <v>1.048</v>
          </cell>
        </row>
        <row r="34">
          <cell r="A34">
            <v>1990</v>
          </cell>
          <cell r="B34">
            <v>6.2796031809790156</v>
          </cell>
          <cell r="D34">
            <v>1.0449999999999999</v>
          </cell>
        </row>
        <row r="35">
          <cell r="A35">
            <v>1991</v>
          </cell>
          <cell r="B35">
            <v>6.5056688954942601</v>
          </cell>
          <cell r="D35">
            <v>1.036</v>
          </cell>
        </row>
        <row r="36">
          <cell r="A36">
            <v>1992</v>
          </cell>
          <cell r="B36">
            <v>6.8439636780599615</v>
          </cell>
          <cell r="D36">
            <v>1.052</v>
          </cell>
        </row>
        <row r="37">
          <cell r="A37">
            <v>1993</v>
          </cell>
          <cell r="B37">
            <v>7.1314101525384803</v>
          </cell>
          <cell r="D37">
            <v>1.042</v>
          </cell>
        </row>
        <row r="38">
          <cell r="A38">
            <v>1994</v>
          </cell>
          <cell r="B38">
            <v>7.3524838672671722</v>
          </cell>
          <cell r="D38">
            <v>1.0309999999999999</v>
          </cell>
        </row>
        <row r="39">
          <cell r="A39">
            <v>1995</v>
          </cell>
          <cell r="B39">
            <v>7.5436484478161185</v>
          </cell>
          <cell r="D39">
            <v>1.026</v>
          </cell>
        </row>
        <row r="40">
          <cell r="A40">
            <v>1996</v>
          </cell>
          <cell r="B40">
            <v>7.7322396590115208</v>
          </cell>
          <cell r="D40">
            <v>1.0249999999999999</v>
          </cell>
        </row>
        <row r="41">
          <cell r="A41">
            <v>1997</v>
          </cell>
          <cell r="B41">
            <v>7.8404910142376822</v>
          </cell>
          <cell r="D41">
            <v>1.014</v>
          </cell>
        </row>
        <row r="42">
          <cell r="A42">
            <v>1998</v>
          </cell>
          <cell r="B42">
            <v>8.0354622913115676</v>
          </cell>
          <cell r="C42">
            <v>2.4867227922311623</v>
          </cell>
          <cell r="D42">
            <v>1.0248672279223117</v>
          </cell>
        </row>
        <row r="43">
          <cell r="A43">
            <v>1999</v>
          </cell>
          <cell r="B43">
            <v>8.2328514432189124</v>
          </cell>
          <cell r="C43">
            <v>2.4564753682034266</v>
          </cell>
          <cell r="D43">
            <v>1.0245647536820344</v>
          </cell>
        </row>
        <row r="44">
          <cell r="A44">
            <v>2000</v>
          </cell>
          <cell r="B44">
            <v>8.5646093179245408</v>
          </cell>
          <cell r="C44">
            <v>4.0296837249369402</v>
          </cell>
          <cell r="D44">
            <v>1.0402968372493695</v>
          </cell>
        </row>
        <row r="45">
          <cell r="A45">
            <v>2001</v>
          </cell>
          <cell r="B45">
            <v>8.8777021874093656</v>
          </cell>
          <cell r="C45">
            <v>3.6556585112360493</v>
          </cell>
          <cell r="D45">
            <v>1.0365565851123606</v>
          </cell>
        </row>
        <row r="46">
          <cell r="A46">
            <v>2002</v>
          </cell>
          <cell r="B46">
            <v>9.1244621875392955</v>
          </cell>
          <cell r="C46">
            <v>2.7795480735982805</v>
          </cell>
          <cell r="D46">
            <v>1.0277954807359828</v>
          </cell>
        </row>
        <row r="47">
          <cell r="A47">
            <v>2003</v>
          </cell>
          <cell r="B47">
            <v>9.4217815574795232</v>
          </cell>
          <cell r="C47">
            <v>3.2584865149231397</v>
          </cell>
          <cell r="D47">
            <v>1.0325848651492313</v>
          </cell>
        </row>
        <row r="48">
          <cell r="A48">
            <v>2004</v>
          </cell>
          <cell r="B48">
            <v>9.8169041747338266</v>
          </cell>
          <cell r="C48">
            <v>4.1937144779230406</v>
          </cell>
          <cell r="D48">
            <v>1.0419371447792305</v>
          </cell>
        </row>
        <row r="49">
          <cell r="A49">
            <v>2005</v>
          </cell>
          <cell r="B49">
            <v>10.190351681406446</v>
          </cell>
          <cell r="C49">
            <v>3.8041270447946047</v>
          </cell>
          <cell r="D49">
            <v>1.038041270447946</v>
          </cell>
        </row>
        <row r="50">
          <cell r="A50">
            <v>2006</v>
          </cell>
          <cell r="B50">
            <v>10.618798853967057</v>
          </cell>
          <cell r="C50">
            <v>4.2044395125476095</v>
          </cell>
          <cell r="D50">
            <v>1.0420443951254761</v>
          </cell>
        </row>
        <row r="51">
          <cell r="A51">
            <v>2007</v>
          </cell>
          <cell r="B51">
            <v>11.000230937055708</v>
          </cell>
          <cell r="C51">
            <v>3.5920454689293964</v>
          </cell>
          <cell r="D51">
            <v>1.0359204546892939</v>
          </cell>
        </row>
        <row r="52">
          <cell r="A52">
            <v>2008</v>
          </cell>
          <cell r="B52">
            <v>11.315808261426737</v>
          </cell>
          <cell r="C52">
            <v>2.8688245381100539</v>
          </cell>
          <cell r="D52">
            <v>1.0286882453811006</v>
          </cell>
        </row>
        <row r="53">
          <cell r="A53">
            <v>2009</v>
          </cell>
          <cell r="B53">
            <v>11.464913332431397</v>
          </cell>
          <cell r="C53">
            <v>1.3176705327619331</v>
          </cell>
          <cell r="D53">
            <v>1.0131767053276193</v>
          </cell>
        </row>
        <row r="54">
          <cell r="A54">
            <v>2010</v>
          </cell>
          <cell r="B54">
            <v>11.730452365695953</v>
          </cell>
          <cell r="C54">
            <v>2.3161015313863009</v>
          </cell>
          <cell r="D54">
            <v>1.0231610153138631</v>
          </cell>
        </row>
        <row r="55">
          <cell r="A55">
            <v>2011</v>
          </cell>
          <cell r="B55">
            <v>11.969603633157789</v>
          </cell>
          <cell r="C55">
            <v>2.038721611122174</v>
          </cell>
          <cell r="D55">
            <v>1.0203872161112217</v>
          </cell>
        </row>
        <row r="56">
          <cell r="A56">
            <v>2012</v>
          </cell>
          <cell r="B56">
            <v>12.088108009831036</v>
          </cell>
          <cell r="C56">
            <v>0.99004428471606798</v>
          </cell>
          <cell r="D56">
            <v>1.0099004428471607</v>
          </cell>
        </row>
        <row r="57">
          <cell r="A57">
            <v>2013</v>
          </cell>
          <cell r="B57">
            <v>12.318503552014176</v>
          </cell>
          <cell r="C57">
            <v>1.9059685932303334</v>
          </cell>
          <cell r="D57">
            <v>1.0190596859323033</v>
          </cell>
        </row>
        <row r="58">
          <cell r="A58">
            <v>2014</v>
          </cell>
          <cell r="B58">
            <v>12.583055513664359</v>
          </cell>
          <cell r="C58">
            <v>2.14759820893119</v>
          </cell>
          <cell r="D58">
            <v>1.021475982089312</v>
          </cell>
        </row>
        <row r="59">
          <cell r="A59">
            <v>2015</v>
          </cell>
          <cell r="B59">
            <v>12.876199054210595</v>
          </cell>
          <cell r="C59">
            <v>2.3296689760917135</v>
          </cell>
          <cell r="D59">
            <v>1.023296689760917</v>
          </cell>
        </row>
        <row r="60">
          <cell r="A60">
            <v>2016</v>
          </cell>
          <cell r="B60">
            <v>13.213508937653632</v>
          </cell>
          <cell r="C60">
            <v>2.6196386217929239</v>
          </cell>
          <cell r="D60">
            <v>1.0261963862179293</v>
          </cell>
        </row>
        <row r="61">
          <cell r="A61">
            <v>2017</v>
          </cell>
          <cell r="B61">
            <v>13.551975948534343</v>
          </cell>
          <cell r="C61">
            <v>2.5615225484595143</v>
          </cell>
          <cell r="D61">
            <v>1.0256152254845952</v>
          </cell>
        </row>
        <row r="62">
          <cell r="A62">
            <v>2018</v>
          </cell>
          <cell r="B62">
            <v>13.896862850723458</v>
          </cell>
          <cell r="C62">
            <v>2.5449196744362101</v>
          </cell>
          <cell r="D62">
            <v>1.0254491967443622</v>
          </cell>
        </row>
        <row r="63">
          <cell r="A63">
            <v>2019</v>
          </cell>
          <cell r="B63">
            <v>14.249418118190972</v>
          </cell>
          <cell r="C63">
            <v>2.5369414036432092</v>
          </cell>
          <cell r="D63">
            <v>1.025369414036432</v>
          </cell>
        </row>
        <row r="64">
          <cell r="A64">
            <v>2020</v>
          </cell>
          <cell r="B64">
            <v>14.604992595676579</v>
          </cell>
          <cell r="C64">
            <v>2.4953613862426951</v>
          </cell>
          <cell r="D64">
            <v>1.0249536138624269</v>
          </cell>
        </row>
        <row r="65">
          <cell r="A65">
            <v>2021</v>
          </cell>
          <cell r="B65">
            <v>14.961409473405007</v>
          </cell>
          <cell r="C65">
            <v>2.440376983374398</v>
          </cell>
          <cell r="D65">
            <v>1.024403769833744</v>
          </cell>
        </row>
        <row r="66">
          <cell r="A66">
            <v>2022</v>
          </cell>
          <cell r="B66">
            <v>15.316893520764646</v>
          </cell>
          <cell r="C66">
            <v>2.3760064049549392</v>
          </cell>
          <cell r="D66">
            <v>1.0237600640495494</v>
          </cell>
        </row>
        <row r="67">
          <cell r="A67">
            <v>2023</v>
          </cell>
          <cell r="B67">
            <v>15.68459862566983</v>
          </cell>
          <cell r="C67">
            <v>2.4006506567842791</v>
          </cell>
          <cell r="D67">
            <v>1.0240065065678428</v>
          </cell>
        </row>
        <row r="68">
          <cell r="A68">
            <v>2024</v>
          </cell>
          <cell r="B68">
            <v>16.061131045590951</v>
          </cell>
          <cell r="D68">
            <v>1.0240065065678428</v>
          </cell>
        </row>
        <row r="69">
          <cell r="A69">
            <v>2025</v>
          </cell>
          <cell r="B69">
            <v>16.446702693523914</v>
          </cell>
          <cell r="D69">
            <v>1.0240065065678428</v>
          </cell>
        </row>
        <row r="70">
          <cell r="A70">
            <v>2026</v>
          </cell>
          <cell r="B70">
            <v>16.841530569755353</v>
          </cell>
          <cell r="D70">
            <v>1.0240065065678428</v>
          </cell>
        </row>
        <row r="71">
          <cell r="A71">
            <v>2027</v>
          </cell>
          <cell r="B71">
            <v>17.245836883990709</v>
          </cell>
          <cell r="D71">
            <v>1.0240065065678428</v>
          </cell>
        </row>
        <row r="72">
          <cell r="A72">
            <v>2028</v>
          </cell>
          <cell r="B72">
            <v>17.659849180414177</v>
          </cell>
          <cell r="D72">
            <v>1.0240065065678428</v>
          </cell>
        </row>
        <row r="73">
          <cell r="A73">
            <v>2029</v>
          </cell>
          <cell r="B73">
            <v>18.083800465750901</v>
          </cell>
          <cell r="D73">
            <v>1.0240065065678428</v>
          </cell>
        </row>
        <row r="74">
          <cell r="A74">
            <v>2030</v>
          </cell>
          <cell r="B74">
            <v>18.517929340403509</v>
          </cell>
          <cell r="D74">
            <v>1.0240065065678428</v>
          </cell>
        </row>
        <row r="75">
          <cell r="A75">
            <v>2031</v>
          </cell>
          <cell r="B75">
            <v>18.962480132736754</v>
          </cell>
          <cell r="D75">
            <v>1.0240065065678428</v>
          </cell>
        </row>
        <row r="76">
          <cell r="A76">
            <v>2032</v>
          </cell>
          <cell r="B76">
            <v>19.417703036585888</v>
          </cell>
          <cell r="D76">
            <v>1.0240065065678428</v>
          </cell>
        </row>
        <row r="77">
          <cell r="A77">
            <v>2033</v>
          </cell>
          <cell r="B77">
            <v>19.883854252066108</v>
          </cell>
          <cell r="D77">
            <v>1.0240065065678428</v>
          </cell>
        </row>
        <row r="78">
          <cell r="A78">
            <v>2034</v>
          </cell>
          <cell r="B78">
            <v>20.361196129762362</v>
          </cell>
          <cell r="D78">
            <v>1.0240065065678428</v>
          </cell>
        </row>
        <row r="79">
          <cell r="A79">
            <v>2035</v>
          </cell>
          <cell r="B79">
            <v>20.849997318380638</v>
          </cell>
          <cell r="D79">
            <v>1.0240065065678428</v>
          </cell>
        </row>
        <row r="80">
          <cell r="A80">
            <v>2036</v>
          </cell>
          <cell r="B80">
            <v>21.350532915943845</v>
          </cell>
          <cell r="D80">
            <v>1.0240065065678428</v>
          </cell>
        </row>
        <row r="81">
          <cell r="A81">
            <v>2037</v>
          </cell>
          <cell r="B81">
            <v>21.863084624617393</v>
          </cell>
          <cell r="D81">
            <v>1.0240065065678428</v>
          </cell>
        </row>
        <row r="82">
          <cell r="A82">
            <v>2038</v>
          </cell>
          <cell r="B82">
            <v>22.387940909251572</v>
          </cell>
          <cell r="D82">
            <v>1.0240065065678428</v>
          </cell>
        </row>
        <row r="83">
          <cell r="A83">
            <v>2039</v>
          </cell>
          <cell r="B83">
            <v>22.925397159729997</v>
          </cell>
          <cell r="D83">
            <v>1.0240065065678428</v>
          </cell>
        </row>
        <row r="84">
          <cell r="A84">
            <v>2040</v>
          </cell>
          <cell r="B84">
            <v>23.475755857215457</v>
          </cell>
          <cell r="D84">
            <v>1.0240065065678428</v>
          </cell>
        </row>
        <row r="85">
          <cell r="A85">
            <v>2041</v>
          </cell>
          <cell r="B85">
            <v>24.039326744386774</v>
          </cell>
          <cell r="D85">
            <v>1.0240065065678428</v>
          </cell>
        </row>
        <row r="86">
          <cell r="A86">
            <v>2042</v>
          </cell>
          <cell r="B86">
            <v>24.616426999762414</v>
          </cell>
          <cell r="D86">
            <v>1.0240065065678428</v>
          </cell>
        </row>
        <row r="87">
          <cell r="A87">
            <v>2043</v>
          </cell>
          <cell r="B87">
            <v>25.207381416209031</v>
          </cell>
          <cell r="D87">
            <v>1.0240065065678428</v>
          </cell>
        </row>
        <row r="88">
          <cell r="A88">
            <v>2044</v>
          </cell>
          <cell r="B88">
            <v>25.812522583735372</v>
          </cell>
          <cell r="D88">
            <v>1.0240065065678428</v>
          </cell>
        </row>
        <row r="89">
          <cell r="A89">
            <v>2045</v>
          </cell>
          <cell r="B89">
            <v>26.432191076674407</v>
          </cell>
          <cell r="D89">
            <v>1.0240065065678428</v>
          </cell>
        </row>
        <row r="90">
          <cell r="A90">
            <v>2046</v>
          </cell>
          <cell r="B90">
            <v>27.066735645359067</v>
          </cell>
          <cell r="D90">
            <v>1.0240065065678428</v>
          </cell>
        </row>
        <row r="91">
          <cell r="A91">
            <v>2047</v>
          </cell>
          <cell r="B91">
            <v>27.716513412399443</v>
          </cell>
          <cell r="D91">
            <v>1.0240065065678428</v>
          </cell>
        </row>
        <row r="92">
          <cell r="A92">
            <v>2048</v>
          </cell>
          <cell r="B92">
            <v>28.381890073671912</v>
          </cell>
          <cell r="D92">
            <v>1.0240065065678428</v>
          </cell>
        </row>
        <row r="93">
          <cell r="A93">
            <v>2049</v>
          </cell>
          <cell r="B93">
            <v>29.063240104133307</v>
          </cell>
          <cell r="D93">
            <v>1.0240065065678428</v>
          </cell>
        </row>
        <row r="94">
          <cell r="A94">
            <v>2050</v>
          </cell>
          <cell r="B94">
            <v>29.760946968575976</v>
          </cell>
          <cell r="D94">
            <v>1.0240065065678428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n.wikipedia.org/wiki/List_of_Falcon_9_and_Falcon_Heavy_launches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C8A07-F393-47FB-8FB2-F1BBDE38D775}">
  <sheetPr codeName="Sheet152">
    <tabColor theme="9" tint="-0.249977111117893"/>
  </sheetPr>
  <dimension ref="A1:X645"/>
  <sheetViews>
    <sheetView tabSelected="1" zoomScale="69" zoomScaleNormal="69" zoomScaleSheetLayoutView="70" workbookViewId="0"/>
  </sheetViews>
  <sheetFormatPr defaultColWidth="9.140625" defaultRowHeight="15" x14ac:dyDescent="0.25"/>
  <cols>
    <col min="1" max="11" width="18.7109375" style="12" customWidth="1"/>
    <col min="12" max="12" width="13.5703125" style="12" customWidth="1"/>
    <col min="13" max="13" width="28.7109375" style="110" customWidth="1"/>
    <col min="14" max="14" width="28.85546875" style="111" customWidth="1"/>
    <col min="15" max="15" width="24.85546875" style="112" customWidth="1"/>
    <col min="16" max="17" width="22.28515625" style="112" customWidth="1"/>
    <col min="18" max="19" width="22.28515625" style="113" customWidth="1"/>
    <col min="20" max="20" width="22.28515625" style="114" customWidth="1"/>
    <col min="21" max="21" width="9.140625" style="12" customWidth="1"/>
    <col min="22" max="16384" width="9.140625" style="12"/>
  </cols>
  <sheetData>
    <row r="1" spans="1:24" ht="18.75" customHeight="1" x14ac:dyDescent="0.3">
      <c r="A1" s="1"/>
      <c r="B1" s="2" t="s">
        <v>0</v>
      </c>
      <c r="C1" s="3"/>
      <c r="D1" s="4" t="s">
        <v>1</v>
      </c>
      <c r="E1" s="4"/>
      <c r="F1" s="5" t="s">
        <v>2</v>
      </c>
      <c r="G1" s="5"/>
      <c r="H1" s="5"/>
      <c r="I1" s="6" t="s">
        <v>3</v>
      </c>
      <c r="J1" s="7"/>
      <c r="K1" s="8"/>
      <c r="L1" s="9"/>
      <c r="M1" s="10"/>
      <c r="N1" s="10"/>
      <c r="O1" s="10"/>
      <c r="P1" s="10"/>
      <c r="Q1" s="10"/>
      <c r="R1" s="10"/>
      <c r="S1" s="10"/>
      <c r="T1" s="11"/>
      <c r="U1" s="3"/>
      <c r="V1" s="3"/>
      <c r="W1" s="3"/>
      <c r="X1" s="3"/>
    </row>
    <row r="2" spans="1:24" ht="18.75" customHeight="1" x14ac:dyDescent="0.3">
      <c r="A2" s="1"/>
      <c r="B2" s="13"/>
      <c r="C2" s="14"/>
      <c r="D2" s="15"/>
      <c r="E2" s="15"/>
      <c r="F2" s="15"/>
      <c r="G2" s="15"/>
      <c r="H2" s="15"/>
      <c r="I2" s="16" t="s">
        <v>4</v>
      </c>
      <c r="J2" s="15"/>
      <c r="K2" s="15"/>
      <c r="L2" s="9"/>
      <c r="M2" s="17"/>
      <c r="N2" s="18"/>
      <c r="O2" s="10"/>
      <c r="P2" s="10"/>
      <c r="Q2" s="10"/>
      <c r="R2" s="10"/>
      <c r="S2" s="10"/>
      <c r="T2" s="11"/>
      <c r="U2" s="3"/>
      <c r="V2" s="3"/>
      <c r="W2" s="3"/>
      <c r="X2" s="3"/>
    </row>
    <row r="3" spans="1:24" ht="18.75" customHeight="1" x14ac:dyDescent="0.3">
      <c r="A3" s="19"/>
      <c r="B3" s="20" t="s">
        <v>5</v>
      </c>
      <c r="C3" s="21"/>
      <c r="D3" s="21"/>
      <c r="E3" s="21"/>
      <c r="F3" s="21"/>
      <c r="G3" s="21"/>
      <c r="H3" s="15"/>
      <c r="I3" s="15"/>
      <c r="J3" s="15"/>
      <c r="K3" s="15"/>
      <c r="L3" s="9"/>
      <c r="M3" s="17"/>
      <c r="N3" s="18"/>
      <c r="O3" s="10"/>
      <c r="P3" s="10"/>
      <c r="Q3" s="10"/>
      <c r="R3" s="10"/>
      <c r="S3" s="10"/>
      <c r="T3" s="11"/>
      <c r="U3" s="3"/>
      <c r="V3" s="3"/>
      <c r="W3" s="3"/>
      <c r="X3" s="3"/>
    </row>
    <row r="4" spans="1:24" ht="18.75" customHeight="1" x14ac:dyDescent="0.3">
      <c r="A4" s="22"/>
      <c r="B4" s="1"/>
      <c r="C4" s="1"/>
      <c r="D4" s="15"/>
      <c r="E4" s="15"/>
      <c r="F4" s="15"/>
      <c r="G4" s="15"/>
      <c r="H4" s="15"/>
      <c r="I4" s="15"/>
      <c r="J4" s="15"/>
      <c r="K4" s="15"/>
      <c r="L4" s="9"/>
      <c r="M4" s="17"/>
      <c r="N4" s="23"/>
      <c r="O4" s="24"/>
      <c r="P4" s="24"/>
      <c r="Q4" s="24"/>
      <c r="R4" s="25"/>
      <c r="S4" s="25"/>
      <c r="T4" s="26"/>
      <c r="U4" s="3"/>
      <c r="V4" s="3"/>
      <c r="W4" s="3"/>
      <c r="X4" s="3"/>
    </row>
    <row r="5" spans="1:24" ht="18.75" customHeight="1" x14ac:dyDescent="0.3">
      <c r="A5" s="27" t="s">
        <v>6</v>
      </c>
      <c r="B5" s="1" t="s">
        <v>7</v>
      </c>
      <c r="C5" s="28"/>
      <c r="D5" s="15"/>
      <c r="E5" s="15"/>
      <c r="F5" s="15"/>
      <c r="G5" s="15"/>
      <c r="H5" s="15"/>
      <c r="I5" s="15"/>
      <c r="J5" s="15"/>
      <c r="K5" s="15"/>
      <c r="L5" s="9"/>
      <c r="M5" s="17"/>
      <c r="N5" s="23"/>
      <c r="O5" s="24"/>
      <c r="P5" s="24"/>
      <c r="Q5" s="24"/>
      <c r="R5" s="25"/>
      <c r="S5" s="25"/>
      <c r="T5" s="26"/>
      <c r="U5" s="3"/>
      <c r="V5" s="3"/>
      <c r="W5" s="3"/>
      <c r="X5" s="3"/>
    </row>
    <row r="6" spans="1:24" ht="18.75" customHeight="1" x14ac:dyDescent="0.3">
      <c r="A6" s="22"/>
      <c r="B6" s="28"/>
      <c r="C6" s="28"/>
      <c r="D6" s="15"/>
      <c r="E6" s="15"/>
      <c r="F6" s="15"/>
      <c r="G6" s="15"/>
      <c r="H6" s="15"/>
      <c r="I6" s="15"/>
      <c r="J6" s="15"/>
      <c r="K6" s="15"/>
      <c r="L6" s="9"/>
      <c r="M6" s="17"/>
      <c r="N6" s="23"/>
      <c r="O6" s="24"/>
      <c r="P6" s="24"/>
      <c r="Q6" s="24"/>
      <c r="R6" s="25"/>
      <c r="S6" s="25"/>
      <c r="T6" s="26"/>
      <c r="U6" s="3"/>
      <c r="V6" s="3"/>
      <c r="W6" s="3"/>
      <c r="X6" s="3"/>
    </row>
    <row r="7" spans="1:24" ht="18.75" customHeight="1" x14ac:dyDescent="0.3">
      <c r="A7" s="27" t="s">
        <v>8</v>
      </c>
      <c r="B7" s="29" t="s">
        <v>9</v>
      </c>
      <c r="C7" s="1"/>
      <c r="D7" s="15"/>
      <c r="E7" s="15"/>
      <c r="F7" s="15"/>
      <c r="G7" s="15"/>
      <c r="H7" s="15"/>
      <c r="I7" s="15"/>
      <c r="J7" s="15"/>
      <c r="K7" s="15"/>
      <c r="L7" s="9"/>
      <c r="M7" s="17"/>
      <c r="N7" s="23"/>
      <c r="O7" s="24"/>
      <c r="P7" s="24"/>
      <c r="Q7" s="24"/>
      <c r="R7" s="25"/>
      <c r="S7" s="25"/>
      <c r="T7" s="26"/>
      <c r="U7" s="3"/>
      <c r="V7" s="3"/>
      <c r="W7" s="3"/>
      <c r="X7" s="3"/>
    </row>
    <row r="8" spans="1:24" ht="18.75" customHeight="1" x14ac:dyDescent="0.3">
      <c r="A8" s="22"/>
      <c r="B8" s="30"/>
      <c r="C8" s="22"/>
      <c r="D8" s="15"/>
      <c r="E8" s="15"/>
      <c r="F8" s="15"/>
      <c r="G8" s="15"/>
      <c r="H8" s="15"/>
      <c r="I8" s="15"/>
      <c r="J8" s="15"/>
      <c r="K8" s="15"/>
      <c r="L8" s="9"/>
      <c r="M8" s="17"/>
      <c r="N8" s="23"/>
      <c r="O8" s="24"/>
      <c r="P8" s="24"/>
      <c r="Q8" s="24"/>
      <c r="R8" s="25"/>
      <c r="S8" s="25"/>
      <c r="T8" s="26"/>
      <c r="U8" s="31"/>
      <c r="V8" s="32"/>
      <c r="W8" s="33"/>
      <c r="X8" s="31"/>
    </row>
    <row r="9" spans="1:24" ht="18.75" customHeight="1" x14ac:dyDescent="0.3">
      <c r="A9" s="22"/>
      <c r="C9" s="22"/>
      <c r="D9" s="15"/>
      <c r="E9" s="15"/>
      <c r="F9" s="15"/>
      <c r="G9" s="15"/>
      <c r="H9" s="15"/>
      <c r="I9" s="15"/>
      <c r="J9" s="15"/>
      <c r="K9" s="15"/>
      <c r="L9" s="9"/>
      <c r="M9" s="17"/>
      <c r="N9" s="23"/>
      <c r="O9" s="24"/>
      <c r="P9" s="24"/>
      <c r="Q9" s="24"/>
      <c r="R9" s="25"/>
      <c r="S9" s="25"/>
      <c r="T9" s="26"/>
      <c r="U9" s="31"/>
      <c r="V9" s="32"/>
      <c r="W9" s="33"/>
      <c r="X9" s="31"/>
    </row>
    <row r="10" spans="1:24" ht="18.75" customHeight="1" x14ac:dyDescent="0.3">
      <c r="A10" s="22"/>
      <c r="B10" s="22"/>
      <c r="C10" s="22"/>
      <c r="D10" s="15"/>
      <c r="E10" s="15"/>
      <c r="F10" s="15"/>
      <c r="G10" s="15"/>
      <c r="H10" s="15"/>
      <c r="I10" s="15"/>
      <c r="J10" s="15"/>
      <c r="K10" s="15"/>
      <c r="L10" s="9"/>
      <c r="M10" s="17"/>
      <c r="N10" s="23"/>
      <c r="O10" s="24"/>
      <c r="P10" s="24"/>
      <c r="Q10" s="24"/>
      <c r="R10" s="25"/>
      <c r="S10" s="25"/>
      <c r="T10" s="26"/>
      <c r="U10" s="31"/>
      <c r="V10" s="32"/>
      <c r="W10" s="33"/>
      <c r="X10" s="31"/>
    </row>
    <row r="11" spans="1:24" ht="18.75" customHeight="1" x14ac:dyDescent="0.3">
      <c r="A11" s="1"/>
      <c r="B11" s="22"/>
      <c r="C11" s="22"/>
      <c r="D11" s="15"/>
      <c r="E11" s="15"/>
      <c r="F11" s="15"/>
      <c r="G11" s="15"/>
      <c r="H11" s="15"/>
      <c r="I11" s="15"/>
      <c r="J11" s="15"/>
      <c r="K11" s="15"/>
      <c r="L11" s="34"/>
      <c r="M11" s="35"/>
      <c r="N11" s="36"/>
      <c r="O11" s="37"/>
      <c r="P11" s="37"/>
      <c r="Q11" s="37"/>
      <c r="R11" s="38"/>
      <c r="S11" s="38"/>
      <c r="T11" s="39"/>
      <c r="U11" s="31"/>
      <c r="V11" s="32"/>
      <c r="W11" s="33"/>
      <c r="X11" s="31"/>
    </row>
    <row r="12" spans="1:24" ht="18.75" customHeight="1" x14ac:dyDescent="0.3">
      <c r="A12" s="19"/>
      <c r="B12" s="40"/>
      <c r="C12" s="1"/>
      <c r="D12" s="15"/>
      <c r="E12" s="15"/>
      <c r="F12" s="15"/>
      <c r="G12" s="15"/>
      <c r="H12" s="15"/>
      <c r="I12" s="15"/>
      <c r="J12" s="15"/>
      <c r="K12" s="15"/>
      <c r="L12" s="41" t="s">
        <v>10</v>
      </c>
      <c r="M12" s="42"/>
      <c r="N12" s="42"/>
      <c r="O12" s="41"/>
      <c r="P12" s="41"/>
      <c r="Q12" s="41"/>
      <c r="R12" s="41"/>
      <c r="S12" s="41"/>
      <c r="T12" s="41"/>
      <c r="U12" s="31"/>
      <c r="V12" s="32"/>
      <c r="W12" s="33"/>
      <c r="X12" s="31"/>
    </row>
    <row r="13" spans="1:24" ht="18.75" customHeight="1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43" t="s">
        <v>11</v>
      </c>
      <c r="M13" s="44" t="s">
        <v>8</v>
      </c>
      <c r="N13" s="44" t="s">
        <v>12</v>
      </c>
      <c r="O13" s="44" t="s">
        <v>13</v>
      </c>
      <c r="P13" s="44" t="s">
        <v>14</v>
      </c>
      <c r="Q13" s="44" t="s">
        <v>15</v>
      </c>
      <c r="R13" s="44" t="s">
        <v>16</v>
      </c>
      <c r="S13" s="44" t="s">
        <v>17</v>
      </c>
      <c r="T13" s="44" t="s">
        <v>18</v>
      </c>
      <c r="U13" s="31"/>
      <c r="V13" s="32"/>
      <c r="W13" s="33"/>
      <c r="X13" s="31"/>
    </row>
    <row r="14" spans="1:24" ht="18.75" customHeight="1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45">
        <v>1</v>
      </c>
      <c r="M14" s="17" t="s">
        <v>19</v>
      </c>
      <c r="N14" s="46"/>
      <c r="O14" s="47">
        <v>40333</v>
      </c>
      <c r="P14" s="47"/>
      <c r="Q14" s="47"/>
      <c r="R14" s="47"/>
      <c r="S14" s="48"/>
      <c r="T14" s="49">
        <v>0</v>
      </c>
      <c r="U14" s="31"/>
      <c r="V14" s="32"/>
      <c r="W14" s="33"/>
      <c r="X14" s="31"/>
    </row>
    <row r="15" spans="1:24" ht="18.75" customHeigh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45">
        <f t="shared" ref="L15:L63" si="0">L14+1</f>
        <v>2</v>
      </c>
      <c r="M15" s="17"/>
      <c r="N15" s="46"/>
      <c r="O15" s="47">
        <v>40520</v>
      </c>
      <c r="P15" s="47"/>
      <c r="Q15" s="47"/>
      <c r="R15" s="50"/>
      <c r="S15" s="50"/>
      <c r="T15" s="11">
        <v>0</v>
      </c>
      <c r="U15" s="31"/>
      <c r="V15" s="32"/>
      <c r="W15" s="33"/>
      <c r="X15" s="31"/>
    </row>
    <row r="16" spans="1:24" ht="18.75" customHeight="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45">
        <f t="shared" si="0"/>
        <v>3</v>
      </c>
      <c r="M16" s="17" t="s">
        <v>20</v>
      </c>
      <c r="N16" s="46"/>
      <c r="O16" s="47">
        <v>41051</v>
      </c>
      <c r="P16" s="47"/>
      <c r="Q16" s="47"/>
      <c r="R16" s="50"/>
      <c r="S16" s="50"/>
      <c r="T16" s="11">
        <v>0</v>
      </c>
      <c r="U16" s="31"/>
      <c r="V16" s="32"/>
      <c r="W16" s="33"/>
      <c r="X16" s="31"/>
    </row>
    <row r="17" spans="1:24" ht="18.75" customHeight="1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45">
        <f t="shared" si="0"/>
        <v>4</v>
      </c>
      <c r="M17" s="17"/>
      <c r="N17" s="46"/>
      <c r="O17" s="47">
        <v>41190</v>
      </c>
      <c r="P17" s="47"/>
      <c r="Q17" s="47"/>
      <c r="R17" s="50"/>
      <c r="S17" s="50"/>
      <c r="T17" s="11">
        <v>0</v>
      </c>
      <c r="U17" s="31"/>
      <c r="V17" s="32"/>
      <c r="W17" s="33"/>
      <c r="X17" s="31"/>
    </row>
    <row r="18" spans="1:24" ht="18.75" customHeight="1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45">
        <f t="shared" si="0"/>
        <v>5</v>
      </c>
      <c r="M18" s="17"/>
      <c r="N18" s="46"/>
      <c r="O18" s="47">
        <v>41334</v>
      </c>
      <c r="P18" s="47"/>
      <c r="Q18" s="47"/>
      <c r="R18" s="50"/>
      <c r="S18" s="50"/>
      <c r="T18" s="11">
        <v>0</v>
      </c>
      <c r="U18" s="31"/>
      <c r="V18" s="32"/>
      <c r="W18" s="33"/>
      <c r="X18" s="31"/>
    </row>
    <row r="19" spans="1:24" ht="18.75" customHeight="1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45">
        <f t="shared" si="0"/>
        <v>6</v>
      </c>
      <c r="M19" s="17"/>
      <c r="N19" s="46"/>
      <c r="O19" s="47">
        <v>41546</v>
      </c>
      <c r="P19" s="47"/>
      <c r="Q19" s="47"/>
      <c r="R19" s="50"/>
      <c r="S19" s="50"/>
      <c r="T19" s="11">
        <v>0</v>
      </c>
      <c r="U19" s="31"/>
      <c r="V19" s="32"/>
      <c r="W19" s="33"/>
      <c r="X19" s="31"/>
    </row>
    <row r="20" spans="1:24" ht="18.75" customHeight="1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45">
        <f t="shared" si="0"/>
        <v>7</v>
      </c>
      <c r="M20" s="17"/>
      <c r="N20" s="46"/>
      <c r="O20" s="47">
        <v>41611</v>
      </c>
      <c r="P20" s="47"/>
      <c r="Q20" s="47"/>
      <c r="R20" s="50"/>
      <c r="S20" s="50"/>
      <c r="T20" s="11">
        <v>0</v>
      </c>
      <c r="U20" s="31"/>
      <c r="V20" s="32"/>
      <c r="W20" s="33"/>
      <c r="X20" s="31"/>
    </row>
    <row r="21" spans="1:24" ht="18.75" customHeight="1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45">
        <f t="shared" si="0"/>
        <v>8</v>
      </c>
      <c r="M21" s="17"/>
      <c r="N21" s="46"/>
      <c r="O21" s="47">
        <v>41645</v>
      </c>
      <c r="P21" s="47"/>
      <c r="Q21" s="47"/>
      <c r="R21" s="50"/>
      <c r="S21" s="50"/>
      <c r="T21" s="11">
        <v>0</v>
      </c>
      <c r="U21" s="51"/>
      <c r="V21" s="32"/>
      <c r="W21" s="33"/>
      <c r="X21" s="31"/>
    </row>
    <row r="22" spans="1:24" ht="18.75" customHeight="1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45">
        <f t="shared" si="0"/>
        <v>9</v>
      </c>
      <c r="M22" s="17"/>
      <c r="N22" s="46"/>
      <c r="O22" s="47">
        <v>41747</v>
      </c>
      <c r="P22" s="47"/>
      <c r="Q22" s="47"/>
      <c r="R22" s="50"/>
      <c r="S22" s="50"/>
      <c r="T22" s="11">
        <v>0</v>
      </c>
      <c r="U22" s="31"/>
      <c r="V22" s="52"/>
      <c r="W22" s="33"/>
      <c r="X22" s="31"/>
    </row>
    <row r="23" spans="1:24" ht="18.75" customHeight="1" x14ac:dyDescent="0.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45">
        <f t="shared" si="0"/>
        <v>10</v>
      </c>
      <c r="M23" s="17"/>
      <c r="N23" s="46"/>
      <c r="O23" s="47">
        <v>41804</v>
      </c>
      <c r="P23" s="47"/>
      <c r="Q23" s="47"/>
      <c r="R23" s="50"/>
      <c r="S23" s="50"/>
      <c r="T23" s="11">
        <v>0</v>
      </c>
      <c r="U23" s="31"/>
      <c r="V23" s="32"/>
      <c r="W23" s="33"/>
      <c r="X23" s="31"/>
    </row>
    <row r="24" spans="1:24" ht="18.75" customHeight="1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45">
        <f t="shared" si="0"/>
        <v>11</v>
      </c>
      <c r="M24" s="17"/>
      <c r="N24" s="46"/>
      <c r="O24" s="47">
        <v>41856</v>
      </c>
      <c r="P24" s="47"/>
      <c r="Q24" s="47"/>
      <c r="R24" s="50"/>
      <c r="S24" s="50"/>
      <c r="T24" s="11">
        <v>0</v>
      </c>
      <c r="U24" s="31"/>
      <c r="V24" s="32"/>
      <c r="W24" s="33"/>
      <c r="X24" s="33"/>
    </row>
    <row r="25" spans="1:24" ht="18.75" customHeight="1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45">
        <f t="shared" si="0"/>
        <v>12</v>
      </c>
      <c r="M25" s="17"/>
      <c r="N25" s="46"/>
      <c r="O25" s="47">
        <v>41889</v>
      </c>
      <c r="P25" s="47"/>
      <c r="Q25" s="47"/>
      <c r="R25" s="50"/>
      <c r="S25" s="50"/>
      <c r="T25" s="11">
        <v>0</v>
      </c>
      <c r="U25" s="31"/>
      <c r="V25" s="32"/>
      <c r="W25" s="33"/>
      <c r="X25" s="31"/>
    </row>
    <row r="26" spans="1:24" ht="18.75" customHeight="1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45">
        <f t="shared" si="0"/>
        <v>13</v>
      </c>
      <c r="M26" s="17"/>
      <c r="N26" s="46"/>
      <c r="O26" s="47">
        <v>41903</v>
      </c>
      <c r="P26" s="47"/>
      <c r="Q26" s="47"/>
      <c r="R26" s="50"/>
      <c r="S26" s="50"/>
      <c r="T26" s="11">
        <v>0</v>
      </c>
      <c r="U26" s="31"/>
      <c r="V26" s="32"/>
      <c r="W26" s="33"/>
      <c r="X26" s="31"/>
    </row>
    <row r="27" spans="1:24" ht="18.75" customHeight="1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45">
        <f t="shared" si="0"/>
        <v>14</v>
      </c>
      <c r="M27" s="17"/>
      <c r="N27" s="46"/>
      <c r="O27" s="47">
        <v>42014</v>
      </c>
      <c r="P27" s="50" t="s">
        <v>21</v>
      </c>
      <c r="Q27" s="50" t="s">
        <v>22</v>
      </c>
      <c r="R27" s="53" t="s">
        <v>23</v>
      </c>
      <c r="S27" s="53"/>
      <c r="T27" s="54">
        <v>0</v>
      </c>
      <c r="U27" s="31"/>
      <c r="V27" s="31"/>
      <c r="W27" s="33"/>
      <c r="X27" s="31"/>
    </row>
    <row r="28" spans="1:24" ht="18.75" customHeight="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45">
        <f t="shared" si="0"/>
        <v>15</v>
      </c>
      <c r="M28" s="17"/>
      <c r="N28" s="46"/>
      <c r="O28" s="47">
        <v>42046</v>
      </c>
      <c r="P28" s="50" t="s">
        <v>21</v>
      </c>
      <c r="Q28" s="50" t="s">
        <v>24</v>
      </c>
      <c r="R28" s="50" t="s">
        <v>25</v>
      </c>
      <c r="S28" s="50"/>
      <c r="T28" s="11">
        <v>0</v>
      </c>
      <c r="U28" s="31"/>
      <c r="V28" s="32"/>
      <c r="W28" s="33"/>
      <c r="X28" s="31"/>
    </row>
    <row r="29" spans="1:24" ht="18.75" customHeight="1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45">
        <f t="shared" si="0"/>
        <v>16</v>
      </c>
      <c r="M29" s="17"/>
      <c r="N29" s="46"/>
      <c r="O29" s="47">
        <v>42065</v>
      </c>
      <c r="P29" s="50" t="s">
        <v>21</v>
      </c>
      <c r="Q29" s="50" t="s">
        <v>26</v>
      </c>
      <c r="R29" s="55" t="s">
        <v>27</v>
      </c>
      <c r="S29" s="55"/>
      <c r="T29" s="56">
        <v>0</v>
      </c>
      <c r="U29" s="31"/>
      <c r="V29" s="32"/>
      <c r="W29" s="33"/>
      <c r="X29" s="31"/>
    </row>
    <row r="30" spans="1:24" ht="18.75" customHeight="1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45">
        <f t="shared" si="0"/>
        <v>17</v>
      </c>
      <c r="M30" s="17"/>
      <c r="N30" s="46"/>
      <c r="O30" s="47">
        <v>42108</v>
      </c>
      <c r="P30" s="50" t="s">
        <v>21</v>
      </c>
      <c r="Q30" s="50" t="s">
        <v>28</v>
      </c>
      <c r="R30" s="53" t="s">
        <v>23</v>
      </c>
      <c r="S30" s="53"/>
      <c r="T30" s="54">
        <v>0</v>
      </c>
      <c r="U30" s="31"/>
      <c r="V30" s="57"/>
      <c r="W30" s="58"/>
      <c r="X30" s="31"/>
    </row>
    <row r="31" spans="1:24" ht="18.75" customHeight="1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45">
        <f t="shared" si="0"/>
        <v>18</v>
      </c>
      <c r="M31" s="17"/>
      <c r="N31" s="46"/>
      <c r="O31" s="47">
        <v>42121</v>
      </c>
      <c r="P31" s="59" t="s">
        <v>21</v>
      </c>
      <c r="Q31" s="59" t="s">
        <v>29</v>
      </c>
      <c r="R31" s="55" t="s">
        <v>27</v>
      </c>
      <c r="S31" s="55"/>
      <c r="T31" s="56">
        <v>0</v>
      </c>
      <c r="U31" s="31"/>
      <c r="V31" s="32"/>
      <c r="W31" s="33"/>
      <c r="X31" s="31"/>
    </row>
    <row r="32" spans="1:24" ht="18.75" customHeight="1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45">
        <f t="shared" si="0"/>
        <v>19</v>
      </c>
      <c r="M32" s="60" t="s">
        <v>30</v>
      </c>
      <c r="N32" s="46"/>
      <c r="O32" s="61">
        <v>42183</v>
      </c>
      <c r="P32" s="59" t="s">
        <v>21</v>
      </c>
      <c r="Q32" s="59" t="s">
        <v>31</v>
      </c>
      <c r="R32" s="53" t="s">
        <v>32</v>
      </c>
      <c r="S32" s="53"/>
      <c r="T32" s="54">
        <v>0</v>
      </c>
      <c r="U32" s="51"/>
      <c r="V32" s="32"/>
      <c r="W32" s="33"/>
      <c r="X32" s="31"/>
    </row>
    <row r="33" spans="1:24" ht="18.75" customHeight="1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45">
        <f t="shared" si="0"/>
        <v>20</v>
      </c>
      <c r="M33" s="17" t="s">
        <v>33</v>
      </c>
      <c r="N33" s="46" t="s">
        <v>34</v>
      </c>
      <c r="O33" s="47">
        <v>42360</v>
      </c>
      <c r="P33" s="62" t="s">
        <v>35</v>
      </c>
      <c r="Q33" s="50" t="s">
        <v>36</v>
      </c>
      <c r="R33" s="62" t="s">
        <v>37</v>
      </c>
      <c r="S33" s="50"/>
      <c r="T33" s="11">
        <v>0</v>
      </c>
      <c r="U33" s="31"/>
      <c r="V33" s="52"/>
      <c r="W33" s="33"/>
      <c r="X33" s="33"/>
    </row>
    <row r="34" spans="1:24" ht="18.75" customHeight="1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45">
        <f t="shared" si="0"/>
        <v>21</v>
      </c>
      <c r="M34" s="17"/>
      <c r="N34" s="46"/>
      <c r="O34" s="47">
        <v>42386</v>
      </c>
      <c r="P34" s="50" t="s">
        <v>21</v>
      </c>
      <c r="Q34" s="50" t="s">
        <v>38</v>
      </c>
      <c r="R34" s="53" t="s">
        <v>23</v>
      </c>
      <c r="S34" s="53"/>
      <c r="T34" s="54">
        <v>0</v>
      </c>
      <c r="U34" s="31"/>
      <c r="V34" s="32"/>
      <c r="W34" s="33"/>
      <c r="X34" s="31"/>
    </row>
    <row r="35" spans="1:24" ht="18.75" customHeight="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45">
        <f t="shared" si="0"/>
        <v>22</v>
      </c>
      <c r="M35" s="17"/>
      <c r="N35" s="46"/>
      <c r="O35" s="47">
        <v>42433</v>
      </c>
      <c r="P35" s="50" t="s">
        <v>35</v>
      </c>
      <c r="Q35" s="50" t="s">
        <v>39</v>
      </c>
      <c r="R35" s="53" t="s">
        <v>23</v>
      </c>
      <c r="S35" s="53"/>
      <c r="T35" s="54">
        <v>0</v>
      </c>
      <c r="U35" s="31"/>
      <c r="V35" s="32"/>
      <c r="W35" s="33"/>
      <c r="X35" s="31"/>
    </row>
    <row r="36" spans="1:24" ht="18.75" customHeight="1" x14ac:dyDescent="0.3">
      <c r="A36" s="1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45">
        <f t="shared" si="0"/>
        <v>23</v>
      </c>
      <c r="M36" s="17"/>
      <c r="N36" s="46"/>
      <c r="O36" s="47">
        <v>42468</v>
      </c>
      <c r="P36" s="50" t="s">
        <v>35</v>
      </c>
      <c r="Q36" s="50" t="s">
        <v>40</v>
      </c>
      <c r="R36" s="50" t="s">
        <v>37</v>
      </c>
      <c r="S36" s="50"/>
      <c r="T36" s="11">
        <v>0</v>
      </c>
      <c r="U36" s="31"/>
      <c r="V36" s="32"/>
      <c r="W36" s="33"/>
      <c r="X36" s="31"/>
    </row>
    <row r="37" spans="1:24" ht="18.75" customHeight="1" x14ac:dyDescent="0.3">
      <c r="A37" s="1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45">
        <f t="shared" si="0"/>
        <v>24</v>
      </c>
      <c r="M37" s="17"/>
      <c r="N37" s="46"/>
      <c r="O37" s="47">
        <v>42496</v>
      </c>
      <c r="P37" s="50" t="s">
        <v>35</v>
      </c>
      <c r="Q37" s="50" t="s">
        <v>41</v>
      </c>
      <c r="R37" s="50" t="s">
        <v>37</v>
      </c>
      <c r="S37" s="50"/>
      <c r="T37" s="11">
        <v>0</v>
      </c>
      <c r="U37" s="31"/>
      <c r="V37" s="32"/>
      <c r="W37" s="33"/>
      <c r="X37" s="31"/>
    </row>
    <row r="38" spans="1:24" ht="18.75" customHeight="1" x14ac:dyDescent="0.3">
      <c r="A38" s="1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45">
        <f t="shared" si="0"/>
        <v>25</v>
      </c>
      <c r="M38" s="17"/>
      <c r="N38" s="46"/>
      <c r="O38" s="47">
        <v>42517</v>
      </c>
      <c r="P38" s="50" t="s">
        <v>35</v>
      </c>
      <c r="Q38" s="50" t="s">
        <v>42</v>
      </c>
      <c r="R38" s="50" t="s">
        <v>37</v>
      </c>
      <c r="S38" s="50"/>
      <c r="T38" s="11">
        <v>0</v>
      </c>
      <c r="U38" s="31"/>
      <c r="V38" s="32"/>
      <c r="W38" s="33"/>
      <c r="X38" s="31"/>
    </row>
    <row r="39" spans="1:24" ht="18.75" customHeight="1" x14ac:dyDescent="0.3">
      <c r="A39" s="22"/>
      <c r="B39" s="63"/>
      <c r="C39" s="3"/>
      <c r="D39" s="64"/>
      <c r="E39" s="65" t="s">
        <v>43</v>
      </c>
      <c r="F39" s="15"/>
      <c r="G39" s="15"/>
      <c r="H39" s="15"/>
      <c r="I39" s="15"/>
      <c r="J39" s="15"/>
      <c r="K39" s="15"/>
      <c r="L39" s="45">
        <f t="shared" si="0"/>
        <v>26</v>
      </c>
      <c r="M39" s="17"/>
      <c r="N39" s="46"/>
      <c r="O39" s="47">
        <v>42536</v>
      </c>
      <c r="P39" s="50" t="s">
        <v>35</v>
      </c>
      <c r="Q39" s="50" t="s">
        <v>44</v>
      </c>
      <c r="R39" s="53" t="s">
        <v>23</v>
      </c>
      <c r="S39" s="53"/>
      <c r="T39" s="54">
        <v>0</v>
      </c>
      <c r="U39" s="31"/>
      <c r="V39" s="32"/>
      <c r="W39" s="33"/>
      <c r="X39" s="31"/>
    </row>
    <row r="40" spans="1:24" ht="18.75" customHeight="1" x14ac:dyDescent="0.3">
      <c r="A40" s="66"/>
      <c r="B40" s="67"/>
      <c r="C40" s="67"/>
      <c r="D40" s="68"/>
      <c r="E40" s="69" t="s">
        <v>45</v>
      </c>
      <c r="F40" s="70"/>
      <c r="G40" s="69" t="s">
        <v>46</v>
      </c>
      <c r="H40" s="70"/>
      <c r="I40" s="15"/>
      <c r="J40" s="15"/>
      <c r="K40" s="15"/>
      <c r="L40" s="45">
        <f t="shared" si="0"/>
        <v>27</v>
      </c>
      <c r="M40" s="17"/>
      <c r="N40" s="46"/>
      <c r="O40" s="47">
        <v>42569</v>
      </c>
      <c r="P40" s="50" t="s">
        <v>35</v>
      </c>
      <c r="Q40" s="50" t="s">
        <v>47</v>
      </c>
      <c r="R40" s="50" t="s">
        <v>37</v>
      </c>
      <c r="S40" s="50"/>
      <c r="T40" s="11">
        <v>0</v>
      </c>
      <c r="U40" s="31"/>
      <c r="V40" s="32"/>
      <c r="W40" s="33"/>
      <c r="X40" s="31"/>
    </row>
    <row r="41" spans="1:24" ht="18.75" customHeight="1" x14ac:dyDescent="0.3">
      <c r="A41" s="66"/>
      <c r="B41" s="67"/>
      <c r="C41" s="67"/>
      <c r="D41" s="68"/>
      <c r="E41" s="71" t="s">
        <v>48</v>
      </c>
      <c r="F41" s="71" t="s">
        <v>49</v>
      </c>
      <c r="G41" s="71" t="s">
        <v>48</v>
      </c>
      <c r="H41" s="71" t="s">
        <v>49</v>
      </c>
      <c r="I41" s="72"/>
      <c r="J41" s="72"/>
      <c r="K41" s="15"/>
      <c r="L41" s="45">
        <f t="shared" si="0"/>
        <v>28</v>
      </c>
      <c r="M41" s="17"/>
      <c r="N41" s="46"/>
      <c r="O41" s="47">
        <v>42596</v>
      </c>
      <c r="P41" s="50" t="s">
        <v>35</v>
      </c>
      <c r="Q41" s="50" t="s">
        <v>50</v>
      </c>
      <c r="R41" s="50" t="s">
        <v>37</v>
      </c>
      <c r="S41" s="50"/>
      <c r="T41" s="11">
        <v>0</v>
      </c>
      <c r="U41" s="31"/>
      <c r="V41" s="32"/>
      <c r="W41" s="33"/>
      <c r="X41" s="31"/>
    </row>
    <row r="42" spans="1:24" ht="18.75" customHeight="1" x14ac:dyDescent="0.3">
      <c r="A42" s="73"/>
      <c r="B42" s="67"/>
      <c r="C42" s="15"/>
      <c r="D42" s="68">
        <v>2015</v>
      </c>
      <c r="E42" s="74">
        <v>2</v>
      </c>
      <c r="F42" s="75">
        <v>0</v>
      </c>
      <c r="G42" s="75">
        <v>0</v>
      </c>
      <c r="H42" s="75">
        <v>1</v>
      </c>
      <c r="I42" s="15"/>
      <c r="J42" s="15"/>
      <c r="K42" s="15"/>
      <c r="L42" s="45">
        <f t="shared" si="0"/>
        <v>29</v>
      </c>
      <c r="M42" s="76" t="s">
        <v>51</v>
      </c>
      <c r="N42" s="46"/>
      <c r="O42" s="61">
        <v>42614</v>
      </c>
      <c r="P42" s="50" t="s">
        <v>35</v>
      </c>
      <c r="Q42" s="50" t="s">
        <v>52</v>
      </c>
      <c r="R42" s="53" t="s">
        <v>32</v>
      </c>
      <c r="S42" s="53"/>
      <c r="T42" s="54">
        <v>0</v>
      </c>
      <c r="U42" s="31"/>
      <c r="V42" s="32"/>
      <c r="W42" s="33"/>
      <c r="X42" s="31"/>
    </row>
    <row r="43" spans="1:24" ht="18.75" customHeight="1" x14ac:dyDescent="0.3">
      <c r="A43" s="15"/>
      <c r="B43" s="15"/>
      <c r="C43" s="15"/>
      <c r="D43" s="68">
        <v>2016</v>
      </c>
      <c r="E43" s="74">
        <v>3</v>
      </c>
      <c r="F43" s="75">
        <v>4</v>
      </c>
      <c r="G43" s="75">
        <v>0</v>
      </c>
      <c r="H43" s="75">
        <v>1</v>
      </c>
      <c r="I43" s="15"/>
      <c r="J43" s="15"/>
      <c r="K43" s="15"/>
      <c r="L43" s="45">
        <f t="shared" si="0"/>
        <v>30</v>
      </c>
      <c r="M43" s="17" t="s">
        <v>53</v>
      </c>
      <c r="N43" s="46"/>
      <c r="O43" s="47">
        <v>42749</v>
      </c>
      <c r="P43" s="50" t="s">
        <v>35</v>
      </c>
      <c r="Q43" s="50" t="s">
        <v>54</v>
      </c>
      <c r="R43" s="50" t="s">
        <v>37</v>
      </c>
      <c r="S43" s="50"/>
      <c r="T43" s="11">
        <v>0</v>
      </c>
      <c r="U43" s="3"/>
      <c r="V43" s="3"/>
      <c r="W43" s="3"/>
      <c r="X43" s="3"/>
    </row>
    <row r="44" spans="1:24" ht="18.75" customHeight="1" x14ac:dyDescent="0.3">
      <c r="A44" s="15"/>
      <c r="B44" s="15"/>
      <c r="C44" s="15"/>
      <c r="D44" s="68">
        <v>2017</v>
      </c>
      <c r="E44" s="75">
        <v>0</v>
      </c>
      <c r="F44" s="75">
        <v>8</v>
      </c>
      <c r="G44" s="75">
        <v>0</v>
      </c>
      <c r="H44" s="75">
        <v>6</v>
      </c>
      <c r="I44" s="15"/>
      <c r="J44" s="15"/>
      <c r="K44" s="15"/>
      <c r="L44" s="45">
        <f t="shared" si="0"/>
        <v>31</v>
      </c>
      <c r="M44" s="17"/>
      <c r="N44" s="46"/>
      <c r="O44" s="47">
        <v>42785</v>
      </c>
      <c r="P44" s="50" t="s">
        <v>35</v>
      </c>
      <c r="Q44" s="50" t="s">
        <v>55</v>
      </c>
      <c r="R44" s="50" t="s">
        <v>37</v>
      </c>
      <c r="S44" s="50"/>
      <c r="T44" s="11">
        <v>0</v>
      </c>
      <c r="U44" s="3"/>
      <c r="V44" s="3"/>
      <c r="W44" s="3"/>
      <c r="X44" s="3"/>
    </row>
    <row r="45" spans="1:24" ht="18.75" customHeight="1" x14ac:dyDescent="0.3">
      <c r="A45" s="15"/>
      <c r="B45" s="15"/>
      <c r="C45" s="15"/>
      <c r="D45" s="68">
        <v>2018</v>
      </c>
      <c r="E45" s="74">
        <v>1</v>
      </c>
      <c r="F45" s="75">
        <v>8</v>
      </c>
      <c r="G45" s="74">
        <v>1</v>
      </c>
      <c r="H45" s="75">
        <v>4</v>
      </c>
      <c r="I45" s="15"/>
      <c r="J45" s="15"/>
      <c r="K45" s="15"/>
      <c r="L45" s="45">
        <f t="shared" si="0"/>
        <v>32</v>
      </c>
      <c r="M45" s="17"/>
      <c r="N45" s="46"/>
      <c r="O45" s="47">
        <v>42810</v>
      </c>
      <c r="P45" s="50" t="s">
        <v>35</v>
      </c>
      <c r="Q45" s="50" t="s">
        <v>56</v>
      </c>
      <c r="R45" s="55" t="s">
        <v>27</v>
      </c>
      <c r="S45" s="55"/>
      <c r="T45" s="56">
        <v>0</v>
      </c>
      <c r="U45" s="3"/>
      <c r="V45" s="3"/>
      <c r="W45" s="3"/>
      <c r="X45" s="3"/>
    </row>
    <row r="46" spans="1:24" ht="18.75" customHeight="1" x14ac:dyDescent="0.3">
      <c r="A46" s="15"/>
      <c r="B46" s="15"/>
      <c r="C46" s="72"/>
      <c r="D46" s="68">
        <v>2019</v>
      </c>
      <c r="E46" s="74">
        <v>1</v>
      </c>
      <c r="F46" s="75">
        <v>9</v>
      </c>
      <c r="G46" s="75">
        <v>0</v>
      </c>
      <c r="H46" s="75">
        <v>6</v>
      </c>
      <c r="I46" s="15"/>
      <c r="J46" s="15"/>
      <c r="K46" s="15"/>
      <c r="L46" s="45">
        <f t="shared" si="0"/>
        <v>33</v>
      </c>
      <c r="M46" s="17"/>
      <c r="N46" s="46" t="s">
        <v>57</v>
      </c>
      <c r="O46" s="47">
        <v>42824</v>
      </c>
      <c r="P46" s="50" t="s">
        <v>35</v>
      </c>
      <c r="Q46" s="77" t="s">
        <v>58</v>
      </c>
      <c r="R46" s="50" t="s">
        <v>37</v>
      </c>
      <c r="S46" s="78">
        <f>O46-O36</f>
        <v>356</v>
      </c>
      <c r="T46" s="79">
        <v>1</v>
      </c>
      <c r="U46" s="3"/>
      <c r="V46" s="3"/>
      <c r="W46" s="3"/>
      <c r="X46" s="3"/>
    </row>
    <row r="47" spans="1:24" ht="18.75" customHeight="1" x14ac:dyDescent="0.3">
      <c r="A47" s="72"/>
      <c r="B47" s="72"/>
      <c r="C47" s="15"/>
      <c r="D47" s="68">
        <v>2020</v>
      </c>
      <c r="E47" s="74">
        <v>2</v>
      </c>
      <c r="F47" s="75">
        <v>18</v>
      </c>
      <c r="G47" s="75">
        <v>0</v>
      </c>
      <c r="H47" s="75">
        <v>4</v>
      </c>
      <c r="I47" s="15"/>
      <c r="J47" s="15"/>
      <c r="K47" s="15"/>
      <c r="L47" s="45">
        <f t="shared" si="0"/>
        <v>34</v>
      </c>
      <c r="M47" s="17"/>
      <c r="N47" s="46"/>
      <c r="O47" s="47">
        <v>42856</v>
      </c>
      <c r="P47" s="50" t="s">
        <v>35</v>
      </c>
      <c r="Q47" s="50" t="s">
        <v>59</v>
      </c>
      <c r="R47" s="50" t="s">
        <v>37</v>
      </c>
      <c r="S47" s="50"/>
      <c r="T47" s="11">
        <v>0</v>
      </c>
      <c r="U47" s="3"/>
      <c r="V47" s="3"/>
      <c r="W47" s="3"/>
      <c r="X47" s="3"/>
    </row>
    <row r="48" spans="1:24" ht="18.75" customHeight="1" x14ac:dyDescent="0.3">
      <c r="A48" s="15"/>
      <c r="B48" s="15"/>
      <c r="C48" s="15"/>
      <c r="D48" s="68">
        <v>2021</v>
      </c>
      <c r="E48" s="74">
        <v>1</v>
      </c>
      <c r="F48" s="75">
        <v>29</v>
      </c>
      <c r="G48" s="75">
        <v>0</v>
      </c>
      <c r="H48" s="75">
        <v>1</v>
      </c>
      <c r="I48" s="15"/>
      <c r="K48" s="15"/>
      <c r="L48" s="45">
        <f t="shared" si="0"/>
        <v>35</v>
      </c>
      <c r="M48" s="17"/>
      <c r="N48" s="46"/>
      <c r="O48" s="47">
        <v>42870</v>
      </c>
      <c r="P48" s="50" t="s">
        <v>35</v>
      </c>
      <c r="Q48" s="50" t="s">
        <v>60</v>
      </c>
      <c r="R48" s="55" t="s">
        <v>27</v>
      </c>
      <c r="S48" s="55"/>
      <c r="T48" s="56">
        <v>0</v>
      </c>
      <c r="U48" s="3"/>
      <c r="V48" s="3"/>
      <c r="W48" s="3"/>
      <c r="X48" s="3"/>
    </row>
    <row r="49" spans="1:24" ht="18.75" customHeight="1" x14ac:dyDescent="0.3">
      <c r="A49" s="15"/>
      <c r="B49" s="15"/>
      <c r="C49" s="15"/>
      <c r="D49" s="68">
        <v>2022</v>
      </c>
      <c r="E49" s="75">
        <v>0</v>
      </c>
      <c r="F49" s="75">
        <v>49</v>
      </c>
      <c r="G49" s="75">
        <v>0</v>
      </c>
      <c r="H49" s="75">
        <v>11</v>
      </c>
      <c r="I49" s="64"/>
      <c r="J49" s="64"/>
      <c r="K49" s="15"/>
      <c r="L49" s="45">
        <f t="shared" si="0"/>
        <v>36</v>
      </c>
      <c r="M49" s="17"/>
      <c r="N49" s="46"/>
      <c r="O49" s="47">
        <v>42889</v>
      </c>
      <c r="P49" s="50" t="s">
        <v>35</v>
      </c>
      <c r="Q49" s="50" t="s">
        <v>61</v>
      </c>
      <c r="R49" s="50" t="s">
        <v>37</v>
      </c>
      <c r="S49" s="50"/>
      <c r="T49" s="11">
        <v>0</v>
      </c>
      <c r="U49" s="3"/>
      <c r="V49" s="3"/>
      <c r="W49" s="3"/>
      <c r="X49" s="3"/>
    </row>
    <row r="50" spans="1:24" ht="18.75" customHeight="1" x14ac:dyDescent="0.3">
      <c r="A50" s="15"/>
      <c r="B50" s="80"/>
      <c r="C50" s="15"/>
      <c r="D50" s="68">
        <v>2023</v>
      </c>
      <c r="E50" s="75">
        <v>0</v>
      </c>
      <c r="F50" s="75">
        <v>78</v>
      </c>
      <c r="G50" s="75">
        <v>0</v>
      </c>
      <c r="H50" s="75">
        <v>21</v>
      </c>
      <c r="I50" s="64"/>
      <c r="J50" s="64"/>
      <c r="K50" s="15"/>
      <c r="L50" s="45">
        <f t="shared" si="0"/>
        <v>37</v>
      </c>
      <c r="M50" s="17"/>
      <c r="N50" s="46"/>
      <c r="O50" s="47">
        <v>42909</v>
      </c>
      <c r="P50" s="50" t="s">
        <v>35</v>
      </c>
      <c r="Q50" s="81" t="s">
        <v>62</v>
      </c>
      <c r="R50" s="50" t="s">
        <v>37</v>
      </c>
      <c r="S50" s="78">
        <f>O50-O43</f>
        <v>160</v>
      </c>
      <c r="T50" s="79">
        <v>1</v>
      </c>
      <c r="U50" s="3"/>
      <c r="V50" s="3"/>
      <c r="W50" s="3"/>
      <c r="X50" s="3"/>
    </row>
    <row r="51" spans="1:24" ht="18.75" customHeight="1" x14ac:dyDescent="0.3">
      <c r="A51" s="15"/>
      <c r="B51" s="15"/>
      <c r="C51" s="15"/>
      <c r="D51" s="68">
        <v>2024</v>
      </c>
      <c r="E51" s="74">
        <v>1</v>
      </c>
      <c r="F51" s="75">
        <v>107</v>
      </c>
      <c r="G51" s="75">
        <v>0</v>
      </c>
      <c r="H51" s="75">
        <v>24</v>
      </c>
      <c r="I51" s="64"/>
      <c r="J51" s="64"/>
      <c r="K51" s="15"/>
      <c r="L51" s="45">
        <f t="shared" si="0"/>
        <v>38</v>
      </c>
      <c r="M51" s="17"/>
      <c r="N51" s="46"/>
      <c r="O51" s="47">
        <v>42911</v>
      </c>
      <c r="P51" s="50" t="s">
        <v>35</v>
      </c>
      <c r="Q51" s="50" t="s">
        <v>63</v>
      </c>
      <c r="R51" s="50" t="s">
        <v>37</v>
      </c>
      <c r="S51" s="50"/>
      <c r="T51" s="11">
        <v>0</v>
      </c>
      <c r="U51" s="3"/>
      <c r="V51" s="3"/>
      <c r="W51" s="3"/>
      <c r="X51" s="3"/>
    </row>
    <row r="52" spans="1:24" ht="18.75" customHeight="1" x14ac:dyDescent="0.3">
      <c r="A52" s="15"/>
      <c r="B52" s="15"/>
      <c r="C52" s="15"/>
      <c r="D52" s="68">
        <v>2025</v>
      </c>
      <c r="E52" s="74">
        <v>1</v>
      </c>
      <c r="F52" s="75">
        <v>143</v>
      </c>
      <c r="G52" s="75">
        <v>0</v>
      </c>
      <c r="H52" s="75">
        <v>19</v>
      </c>
      <c r="I52" s="64"/>
      <c r="J52" s="64"/>
      <c r="K52" s="15"/>
      <c r="L52" s="45">
        <f t="shared" si="0"/>
        <v>39</v>
      </c>
      <c r="M52" s="17"/>
      <c r="N52" s="46"/>
      <c r="O52" s="47">
        <v>42921</v>
      </c>
      <c r="P52" s="50" t="s">
        <v>35</v>
      </c>
      <c r="Q52" s="50" t="s">
        <v>64</v>
      </c>
      <c r="R52" s="55" t="s">
        <v>27</v>
      </c>
      <c r="S52" s="55"/>
      <c r="T52" s="56">
        <v>0</v>
      </c>
      <c r="U52" s="3"/>
      <c r="V52" s="3"/>
      <c r="W52" s="3"/>
      <c r="X52" s="3"/>
    </row>
    <row r="53" spans="1:24" ht="18.75" customHeight="1" x14ac:dyDescent="0.3">
      <c r="A53" s="15"/>
      <c r="B53" s="15"/>
      <c r="C53" s="15"/>
      <c r="D53" s="68">
        <v>2026</v>
      </c>
      <c r="E53" s="75">
        <v>0</v>
      </c>
      <c r="F53" s="75">
        <v>13</v>
      </c>
      <c r="G53" s="75">
        <v>0</v>
      </c>
      <c r="H53" s="75">
        <v>2</v>
      </c>
      <c r="I53" s="34" t="s">
        <v>65</v>
      </c>
      <c r="J53" s="34"/>
      <c r="K53" s="15"/>
      <c r="L53" s="45">
        <f t="shared" si="0"/>
        <v>40</v>
      </c>
      <c r="M53" s="17"/>
      <c r="N53" s="46"/>
      <c r="O53" s="47">
        <v>42961</v>
      </c>
      <c r="P53" s="62" t="s">
        <v>66</v>
      </c>
      <c r="Q53" s="50" t="s">
        <v>67</v>
      </c>
      <c r="R53" s="50" t="s">
        <v>37</v>
      </c>
      <c r="S53" s="50"/>
      <c r="T53" s="11">
        <v>0</v>
      </c>
      <c r="U53" s="3"/>
      <c r="V53" s="3"/>
      <c r="W53" s="3"/>
      <c r="X53" s="3"/>
    </row>
    <row r="54" spans="1:24" ht="18.75" customHeight="1" x14ac:dyDescent="0.3">
      <c r="A54" s="15"/>
      <c r="B54" s="15"/>
      <c r="C54" s="15"/>
      <c r="D54" s="15"/>
      <c r="E54" s="82" t="s">
        <v>68</v>
      </c>
      <c r="F54" s="64"/>
      <c r="G54" s="64"/>
      <c r="H54" s="64"/>
      <c r="I54" s="64"/>
      <c r="J54" s="64"/>
      <c r="K54" s="15"/>
      <c r="L54" s="45">
        <f t="shared" si="0"/>
        <v>41</v>
      </c>
      <c r="M54" s="17"/>
      <c r="N54" s="46"/>
      <c r="O54" s="47">
        <v>42971</v>
      </c>
      <c r="P54" s="50" t="s">
        <v>35</v>
      </c>
      <c r="Q54" s="50" t="s">
        <v>69</v>
      </c>
      <c r="R54" s="50" t="s">
        <v>37</v>
      </c>
      <c r="S54" s="50"/>
      <c r="T54" s="11">
        <v>0</v>
      </c>
      <c r="U54" s="3"/>
      <c r="V54" s="3"/>
      <c r="W54" s="3"/>
      <c r="X54" s="3"/>
    </row>
    <row r="55" spans="1:24" ht="18.75" customHeight="1" x14ac:dyDescent="0.3">
      <c r="A55" s="15"/>
      <c r="B55" s="15"/>
      <c r="C55" s="15"/>
      <c r="D55" s="15"/>
      <c r="E55" s="15" t="s">
        <v>70</v>
      </c>
      <c r="F55" s="15"/>
      <c r="G55" s="15"/>
      <c r="H55" s="15"/>
      <c r="J55" s="64"/>
      <c r="K55" s="15"/>
      <c r="L55" s="45">
        <f t="shared" si="0"/>
        <v>42</v>
      </c>
      <c r="M55" s="17"/>
      <c r="N55" s="46"/>
      <c r="O55" s="47">
        <v>42985</v>
      </c>
      <c r="P55" s="50" t="s">
        <v>66</v>
      </c>
      <c r="Q55" s="50" t="s">
        <v>71</v>
      </c>
      <c r="R55" s="50" t="s">
        <v>37</v>
      </c>
      <c r="S55" s="50"/>
      <c r="T55" s="11">
        <v>0</v>
      </c>
      <c r="U55" s="3"/>
      <c r="V55" s="3"/>
      <c r="W55" s="3"/>
      <c r="X55" s="3"/>
    </row>
    <row r="56" spans="1:24" ht="18.75" customHeight="1" x14ac:dyDescent="0.3">
      <c r="A56" s="15"/>
      <c r="B56" s="15"/>
      <c r="C56" s="15"/>
      <c r="D56" s="15"/>
      <c r="E56" s="15" t="s">
        <v>72</v>
      </c>
      <c r="F56" s="15"/>
      <c r="G56" s="15"/>
      <c r="H56" s="15"/>
      <c r="I56" s="15"/>
      <c r="J56" s="64"/>
      <c r="K56" s="15"/>
      <c r="L56" s="45">
        <f t="shared" si="0"/>
        <v>43</v>
      </c>
      <c r="M56" s="17"/>
      <c r="N56" s="46"/>
      <c r="O56" s="47">
        <v>43017</v>
      </c>
      <c r="P56" s="50" t="s">
        <v>66</v>
      </c>
      <c r="Q56" s="50" t="s">
        <v>73</v>
      </c>
      <c r="R56" s="50" t="s">
        <v>37</v>
      </c>
      <c r="S56" s="50"/>
      <c r="T56" s="11">
        <v>0</v>
      </c>
      <c r="U56" s="3"/>
      <c r="V56" s="3"/>
      <c r="W56" s="3"/>
      <c r="X56" s="3"/>
    </row>
    <row r="57" spans="1:24" ht="18.75" customHeight="1" x14ac:dyDescent="0.3">
      <c r="A57" s="15"/>
      <c r="B57" s="15"/>
      <c r="C57" s="15"/>
      <c r="D57" s="15"/>
      <c r="E57" s="83" t="s">
        <v>74</v>
      </c>
      <c r="F57" s="64"/>
      <c r="G57" s="64"/>
      <c r="H57" s="64"/>
      <c r="I57" s="64"/>
      <c r="J57" s="15"/>
      <c r="K57" s="15"/>
      <c r="L57" s="45">
        <f t="shared" si="0"/>
        <v>44</v>
      </c>
      <c r="M57" s="17"/>
      <c r="N57" s="46"/>
      <c r="O57" s="47">
        <v>43019</v>
      </c>
      <c r="P57" s="50" t="s">
        <v>35</v>
      </c>
      <c r="Q57" s="81" t="s">
        <v>75</v>
      </c>
      <c r="R57" s="50" t="s">
        <v>37</v>
      </c>
      <c r="S57" s="78">
        <f>O57-O44</f>
        <v>234</v>
      </c>
      <c r="T57" s="79">
        <v>1</v>
      </c>
      <c r="U57" s="3"/>
      <c r="V57" s="3"/>
      <c r="W57" s="3"/>
      <c r="X57" s="3"/>
    </row>
    <row r="58" spans="1:24" ht="18.75" customHeight="1" x14ac:dyDescent="0.3">
      <c r="A58" s="15"/>
      <c r="B58" s="15"/>
      <c r="C58" s="15"/>
      <c r="D58" s="15"/>
      <c r="E58" s="84" t="s">
        <v>76</v>
      </c>
      <c r="F58" s="64"/>
      <c r="G58" s="64"/>
      <c r="H58" s="64"/>
      <c r="I58" s="64"/>
      <c r="J58" s="15"/>
      <c r="K58" s="15"/>
      <c r="L58" s="45">
        <f t="shared" si="0"/>
        <v>45</v>
      </c>
      <c r="M58" s="17"/>
      <c r="N58" s="46"/>
      <c r="O58" s="47">
        <v>43038</v>
      </c>
      <c r="P58" s="50" t="s">
        <v>66</v>
      </c>
      <c r="Q58" s="50" t="s">
        <v>77</v>
      </c>
      <c r="R58" s="50" t="s">
        <v>37</v>
      </c>
      <c r="S58" s="50"/>
      <c r="T58" s="11">
        <v>0</v>
      </c>
      <c r="U58" s="3"/>
      <c r="V58" s="3"/>
      <c r="W58" s="3"/>
      <c r="X58" s="3"/>
    </row>
    <row r="59" spans="1:24" ht="18.75" customHeight="1" x14ac:dyDescent="0.3">
      <c r="A59" s="15"/>
      <c r="B59" s="15"/>
      <c r="C59" s="15"/>
      <c r="D59" s="15"/>
      <c r="E59" s="85">
        <f>SUM(E42:E53)</f>
        <v>12</v>
      </c>
      <c r="F59" s="86">
        <f>SUM(F42:F53)</f>
        <v>466</v>
      </c>
      <c r="G59" s="85">
        <f>SUM(G42:G53)</f>
        <v>1</v>
      </c>
      <c r="H59" s="86">
        <f>SUM(H42:H53)</f>
        <v>100</v>
      </c>
      <c r="I59" s="86">
        <f>SUM(E59:H59)</f>
        <v>579</v>
      </c>
      <c r="J59" s="80" t="s">
        <v>78</v>
      </c>
      <c r="K59" s="15"/>
      <c r="L59" s="45">
        <f t="shared" si="0"/>
        <v>46</v>
      </c>
      <c r="M59" s="17"/>
      <c r="N59" s="46"/>
      <c r="O59" s="47">
        <v>43084</v>
      </c>
      <c r="P59" s="50" t="s">
        <v>35</v>
      </c>
      <c r="Q59" s="81" t="s">
        <v>79</v>
      </c>
      <c r="R59" s="50" t="s">
        <v>37</v>
      </c>
      <c r="S59" s="78">
        <f>O59-O49</f>
        <v>195</v>
      </c>
      <c r="T59" s="79">
        <v>1</v>
      </c>
      <c r="U59" s="3"/>
      <c r="V59" s="3"/>
      <c r="W59" s="3"/>
      <c r="X59" s="3"/>
    </row>
    <row r="60" spans="1:24" ht="18.75" customHeight="1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45">
        <f t="shared" si="0"/>
        <v>47</v>
      </c>
      <c r="M60" s="17"/>
      <c r="N60" s="46"/>
      <c r="O60" s="47">
        <v>43092</v>
      </c>
      <c r="P60" s="50" t="s">
        <v>35</v>
      </c>
      <c r="Q60" s="81" t="s">
        <v>80</v>
      </c>
      <c r="R60" s="50" t="s">
        <v>25</v>
      </c>
      <c r="S60" s="78">
        <f>O60-O51</f>
        <v>181</v>
      </c>
      <c r="T60" s="79">
        <v>1</v>
      </c>
      <c r="U60" s="3"/>
      <c r="V60" s="3"/>
      <c r="W60" s="3"/>
      <c r="X60" s="3"/>
    </row>
    <row r="61" spans="1:24" ht="18.75" customHeight="1" x14ac:dyDescent="0.3">
      <c r="A61" s="15"/>
      <c r="B61" s="15"/>
      <c r="C61" s="15"/>
      <c r="D61" s="15"/>
      <c r="E61" s="87" t="s">
        <v>81</v>
      </c>
      <c r="F61" s="88"/>
      <c r="G61" s="87" t="s">
        <v>82</v>
      </c>
      <c r="H61" s="88"/>
      <c r="I61" s="87" t="s">
        <v>83</v>
      </c>
      <c r="J61" s="88"/>
      <c r="K61" s="15"/>
      <c r="L61" s="45">
        <f t="shared" si="0"/>
        <v>48</v>
      </c>
      <c r="M61" s="17"/>
      <c r="N61" s="46"/>
      <c r="O61" s="47">
        <v>43107</v>
      </c>
      <c r="P61" s="50" t="s">
        <v>66</v>
      </c>
      <c r="Q61" s="50" t="s">
        <v>84</v>
      </c>
      <c r="R61" s="50" t="s">
        <v>37</v>
      </c>
      <c r="S61" s="78"/>
      <c r="T61" s="79">
        <v>0</v>
      </c>
      <c r="U61" s="3"/>
      <c r="V61" s="3"/>
      <c r="W61" s="3"/>
      <c r="X61" s="3"/>
    </row>
    <row r="62" spans="1:24" ht="18.75" customHeight="1" x14ac:dyDescent="0.3">
      <c r="A62" s="15"/>
      <c r="B62" s="15"/>
      <c r="C62" s="15"/>
      <c r="D62" s="15"/>
      <c r="E62" s="15"/>
      <c r="F62" s="89">
        <f>F59/(E59+F59)</f>
        <v>0.97489539748953979</v>
      </c>
      <c r="G62" s="15"/>
      <c r="H62" s="89">
        <f>H59/(G59+H59)</f>
        <v>0.99009900990099009</v>
      </c>
      <c r="I62" s="15"/>
      <c r="J62" s="89">
        <f>(F59+H59)/I59</f>
        <v>0.97754749568221067</v>
      </c>
      <c r="K62" s="15"/>
      <c r="L62" s="45">
        <f t="shared" si="0"/>
        <v>49</v>
      </c>
      <c r="M62" s="17"/>
      <c r="N62" s="46"/>
      <c r="O62" s="47">
        <v>43131</v>
      </c>
      <c r="P62" s="50" t="s">
        <v>35</v>
      </c>
      <c r="Q62" s="81" t="s">
        <v>85</v>
      </c>
      <c r="R62" s="50" t="s">
        <v>25</v>
      </c>
      <c r="S62" s="78">
        <f>O62-O47</f>
        <v>275</v>
      </c>
      <c r="T62" s="79">
        <v>1</v>
      </c>
      <c r="U62" s="3"/>
      <c r="V62" s="3"/>
      <c r="W62" s="3"/>
      <c r="X62" s="3"/>
    </row>
    <row r="63" spans="1:24" ht="18.75" customHeight="1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90">
        <f t="shared" si="0"/>
        <v>50</v>
      </c>
      <c r="M63" s="91" t="s">
        <v>86</v>
      </c>
      <c r="N63" s="46"/>
      <c r="O63" s="47">
        <v>43137</v>
      </c>
      <c r="P63" s="62" t="s">
        <v>87</v>
      </c>
      <c r="Q63" s="81" t="s">
        <v>88</v>
      </c>
      <c r="R63" s="50" t="s">
        <v>37</v>
      </c>
      <c r="S63" s="78">
        <f>O63-O38</f>
        <v>620</v>
      </c>
      <c r="T63" s="79">
        <v>1</v>
      </c>
      <c r="U63" s="3"/>
      <c r="V63" s="3"/>
      <c r="W63" s="3"/>
      <c r="X63" s="3"/>
    </row>
    <row r="64" spans="1:24" ht="18.75" customHeight="1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90">
        <v>50</v>
      </c>
      <c r="M64" s="17"/>
      <c r="N64" s="46"/>
      <c r="O64" s="47"/>
      <c r="P64" s="50" t="s">
        <v>89</v>
      </c>
      <c r="Q64" s="50" t="s">
        <v>90</v>
      </c>
      <c r="R64" s="53" t="s">
        <v>23</v>
      </c>
      <c r="S64" s="78"/>
      <c r="T64" s="79">
        <v>0</v>
      </c>
      <c r="U64" s="3"/>
      <c r="V64" s="3"/>
      <c r="W64" s="3"/>
      <c r="X64" s="3"/>
    </row>
    <row r="65" spans="1:24" ht="18.75" customHeight="1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90">
        <v>50</v>
      </c>
      <c r="M65" s="17"/>
      <c r="N65" s="46"/>
      <c r="O65" s="47"/>
      <c r="P65" s="50"/>
      <c r="Q65" s="81" t="s">
        <v>91</v>
      </c>
      <c r="R65" s="50" t="s">
        <v>37</v>
      </c>
      <c r="S65" s="78">
        <f>O63-O40</f>
        <v>568</v>
      </c>
      <c r="T65" s="79">
        <v>1</v>
      </c>
      <c r="U65" s="3"/>
      <c r="V65" s="3"/>
      <c r="W65" s="3"/>
      <c r="X65" s="3"/>
    </row>
    <row r="66" spans="1:24" ht="18.75" customHeight="1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45">
        <f>L63+1</f>
        <v>51</v>
      </c>
      <c r="M66" s="17"/>
      <c r="N66" s="46"/>
      <c r="O66" s="47">
        <v>43153</v>
      </c>
      <c r="P66" s="50" t="s">
        <v>35</v>
      </c>
      <c r="Q66" s="81" t="s">
        <v>92</v>
      </c>
      <c r="R66" s="55" t="s">
        <v>27</v>
      </c>
      <c r="S66" s="78">
        <f>O66-O54</f>
        <v>182</v>
      </c>
      <c r="T66" s="79">
        <v>1</v>
      </c>
      <c r="U66" s="3"/>
      <c r="V66" s="3"/>
      <c r="W66" s="3"/>
      <c r="X66" s="3"/>
    </row>
    <row r="67" spans="1:24" ht="18.75" customHeight="1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45">
        <f t="shared" ref="L67:L130" si="1">L66+1</f>
        <v>52</v>
      </c>
      <c r="M67" s="17"/>
      <c r="N67" s="46"/>
      <c r="O67" s="47">
        <v>43165</v>
      </c>
      <c r="P67" s="50" t="s">
        <v>66</v>
      </c>
      <c r="Q67" s="50" t="s">
        <v>93</v>
      </c>
      <c r="R67" s="55" t="s">
        <v>27</v>
      </c>
      <c r="S67" s="78"/>
      <c r="T67" s="79">
        <v>0</v>
      </c>
      <c r="U67" s="3"/>
      <c r="V67" s="3"/>
      <c r="W67" s="3"/>
      <c r="X67" s="3"/>
    </row>
    <row r="68" spans="1:24" ht="18.75" customHeight="1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45">
        <f t="shared" si="1"/>
        <v>53</v>
      </c>
      <c r="M68" s="17"/>
      <c r="N68" s="46"/>
      <c r="O68" s="47">
        <v>43189</v>
      </c>
      <c r="P68" s="50" t="s">
        <v>66</v>
      </c>
      <c r="Q68" s="81" t="s">
        <v>94</v>
      </c>
      <c r="R68" s="55" t="s">
        <v>27</v>
      </c>
      <c r="S68" s="78">
        <f>O68-O56</f>
        <v>172</v>
      </c>
      <c r="T68" s="79">
        <v>1</v>
      </c>
      <c r="U68" s="3"/>
      <c r="V68" s="3"/>
      <c r="W68" s="3"/>
      <c r="X68" s="3"/>
    </row>
    <row r="69" spans="1:24" ht="18.75" customHeight="1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45">
        <f t="shared" si="1"/>
        <v>54</v>
      </c>
      <c r="M69" s="17"/>
      <c r="N69" s="46"/>
      <c r="O69" s="47">
        <v>43192</v>
      </c>
      <c r="P69" s="50" t="s">
        <v>66</v>
      </c>
      <c r="Q69" s="81" t="s">
        <v>95</v>
      </c>
      <c r="R69" s="55" t="s">
        <v>27</v>
      </c>
      <c r="S69" s="78">
        <f>O69-O53</f>
        <v>231</v>
      </c>
      <c r="T69" s="79">
        <v>1</v>
      </c>
      <c r="U69" s="3"/>
      <c r="V69" s="3"/>
      <c r="W69" s="3"/>
      <c r="X69" s="3"/>
    </row>
    <row r="70" spans="1:24" ht="18.75" customHeight="1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45">
        <f t="shared" si="1"/>
        <v>55</v>
      </c>
      <c r="M70" s="17"/>
      <c r="N70" s="46"/>
      <c r="O70" s="47">
        <v>43208</v>
      </c>
      <c r="P70" s="50" t="s">
        <v>66</v>
      </c>
      <c r="Q70" s="50" t="s">
        <v>96</v>
      </c>
      <c r="R70" s="50" t="s">
        <v>37</v>
      </c>
      <c r="S70" s="78"/>
      <c r="T70" s="79">
        <v>0</v>
      </c>
      <c r="U70" s="3"/>
      <c r="V70" s="3"/>
      <c r="W70" s="3"/>
      <c r="X70" s="3"/>
    </row>
    <row r="71" spans="1:24" ht="18.75" customHeight="1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45">
        <f t="shared" si="1"/>
        <v>56</v>
      </c>
      <c r="M71" s="17"/>
      <c r="N71" s="46"/>
      <c r="O71" s="47">
        <v>43231</v>
      </c>
      <c r="P71" s="62" t="s">
        <v>97</v>
      </c>
      <c r="Q71" s="50" t="s">
        <v>98</v>
      </c>
      <c r="R71" s="50" t="s">
        <v>37</v>
      </c>
      <c r="S71" s="78"/>
      <c r="T71" s="79">
        <v>0</v>
      </c>
      <c r="U71" s="3"/>
      <c r="V71" s="3"/>
      <c r="W71" s="3"/>
      <c r="X71" s="3"/>
    </row>
    <row r="72" spans="1:24" ht="18.75" customHeight="1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45">
        <f t="shared" si="1"/>
        <v>57</v>
      </c>
      <c r="M72" s="17"/>
      <c r="N72" s="46"/>
      <c r="O72" s="47">
        <v>43241</v>
      </c>
      <c r="P72" s="50" t="s">
        <v>66</v>
      </c>
      <c r="Q72" s="81" t="s">
        <v>99</v>
      </c>
      <c r="R72" s="55" t="s">
        <v>27</v>
      </c>
      <c r="S72" s="78">
        <f>O72-O61</f>
        <v>134</v>
      </c>
      <c r="T72" s="79">
        <v>1</v>
      </c>
      <c r="U72" s="3"/>
      <c r="V72" s="3"/>
      <c r="W72" s="3"/>
      <c r="X72" s="3"/>
    </row>
    <row r="73" spans="1:24" ht="18.75" customHeight="1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45">
        <f t="shared" si="1"/>
        <v>58</v>
      </c>
      <c r="M73" s="17"/>
      <c r="N73" s="46"/>
      <c r="O73" s="47">
        <v>43255</v>
      </c>
      <c r="P73" s="50" t="s">
        <v>66</v>
      </c>
      <c r="Q73" s="81" t="s">
        <v>100</v>
      </c>
      <c r="R73" s="55" t="s">
        <v>27</v>
      </c>
      <c r="S73" s="78">
        <f>O73-O55</f>
        <v>270</v>
      </c>
      <c r="T73" s="79">
        <v>1</v>
      </c>
      <c r="U73" s="3"/>
      <c r="V73" s="3"/>
      <c r="W73" s="3"/>
      <c r="X73" s="3"/>
    </row>
    <row r="74" spans="1:24" ht="18.75" customHeight="1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45">
        <f t="shared" si="1"/>
        <v>59</v>
      </c>
      <c r="M74" s="17"/>
      <c r="N74" s="46"/>
      <c r="O74" s="47">
        <v>43280</v>
      </c>
      <c r="P74" s="50" t="s">
        <v>66</v>
      </c>
      <c r="Q74" s="81" t="s">
        <v>101</v>
      </c>
      <c r="R74" s="55" t="s">
        <v>27</v>
      </c>
      <c r="S74" s="78">
        <f>O74-O70</f>
        <v>72</v>
      </c>
      <c r="T74" s="79">
        <v>1</v>
      </c>
      <c r="U74" s="3"/>
      <c r="V74" s="3"/>
      <c r="W74" s="3"/>
      <c r="X74" s="3"/>
    </row>
    <row r="75" spans="1:24" ht="18.75" customHeight="1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45">
        <f t="shared" si="1"/>
        <v>60</v>
      </c>
      <c r="M75" s="17" t="s">
        <v>102</v>
      </c>
      <c r="N75" s="46"/>
      <c r="O75" s="47">
        <v>43303</v>
      </c>
      <c r="P75" s="62" t="s">
        <v>97</v>
      </c>
      <c r="Q75" s="50" t="s">
        <v>103</v>
      </c>
      <c r="R75" s="50" t="s">
        <v>37</v>
      </c>
      <c r="S75" s="78"/>
      <c r="T75" s="79">
        <v>0</v>
      </c>
      <c r="U75" s="3"/>
      <c r="V75" s="3"/>
      <c r="W75" s="3"/>
      <c r="X75" s="3"/>
    </row>
    <row r="76" spans="1:24" ht="18.75" customHeight="1" x14ac:dyDescent="0.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45">
        <f t="shared" si="1"/>
        <v>61</v>
      </c>
      <c r="M76" s="17"/>
      <c r="N76" s="46"/>
      <c r="O76" s="47">
        <v>43306</v>
      </c>
      <c r="P76" s="50" t="s">
        <v>97</v>
      </c>
      <c r="Q76" s="50" t="s">
        <v>104</v>
      </c>
      <c r="R76" s="50" t="s">
        <v>37</v>
      </c>
      <c r="S76" s="78"/>
      <c r="T76" s="79">
        <v>0</v>
      </c>
      <c r="U76" s="3"/>
      <c r="V76" s="3"/>
      <c r="W76" s="3"/>
      <c r="X76" s="3"/>
    </row>
    <row r="77" spans="1:24" ht="18.75" customHeight="1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45">
        <f t="shared" si="1"/>
        <v>62</v>
      </c>
      <c r="M77" s="17"/>
      <c r="N77" s="46"/>
      <c r="O77" s="47">
        <v>43319</v>
      </c>
      <c r="P77" s="50" t="s">
        <v>97</v>
      </c>
      <c r="Q77" s="81" t="s">
        <v>105</v>
      </c>
      <c r="R77" s="50" t="s">
        <v>37</v>
      </c>
      <c r="S77" s="78">
        <f>O77-O71</f>
        <v>88</v>
      </c>
      <c r="T77" s="79">
        <v>1</v>
      </c>
      <c r="U77" s="3"/>
      <c r="V77" s="3"/>
      <c r="W77" s="3"/>
      <c r="X77" s="3"/>
    </row>
    <row r="78" spans="1:24" ht="18.75" customHeight="1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45">
        <f t="shared" si="1"/>
        <v>63</v>
      </c>
      <c r="M78" s="17"/>
      <c r="N78" s="46"/>
      <c r="O78" s="47">
        <v>43353</v>
      </c>
      <c r="P78" s="50" t="s">
        <v>97</v>
      </c>
      <c r="Q78" s="50" t="s">
        <v>106</v>
      </c>
      <c r="R78" s="50" t="s">
        <v>37</v>
      </c>
      <c r="S78" s="78"/>
      <c r="T78" s="79">
        <v>0</v>
      </c>
      <c r="U78" s="3"/>
      <c r="V78" s="3"/>
      <c r="W78" s="3"/>
      <c r="X78" s="3"/>
    </row>
    <row r="79" spans="1:24" ht="18.75" customHeight="1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45">
        <f t="shared" si="1"/>
        <v>64</v>
      </c>
      <c r="M79" s="17"/>
      <c r="N79" s="46"/>
      <c r="O79" s="47">
        <v>43380</v>
      </c>
      <c r="P79" s="50" t="s">
        <v>97</v>
      </c>
      <c r="Q79" s="81" t="s">
        <v>107</v>
      </c>
      <c r="R79" s="50" t="s">
        <v>37</v>
      </c>
      <c r="S79" s="78">
        <f>O79-O76</f>
        <v>74</v>
      </c>
      <c r="T79" s="79">
        <v>1</v>
      </c>
      <c r="U79" s="3"/>
      <c r="V79" s="3"/>
      <c r="W79" s="3"/>
      <c r="X79" s="3"/>
    </row>
    <row r="80" spans="1:24" ht="18.75" customHeight="1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45">
        <f t="shared" si="1"/>
        <v>65</v>
      </c>
      <c r="M80" s="17"/>
      <c r="N80" s="46"/>
      <c r="O80" s="47">
        <v>43419</v>
      </c>
      <c r="P80" s="50" t="s">
        <v>97</v>
      </c>
      <c r="Q80" s="81" t="s">
        <v>108</v>
      </c>
      <c r="R80" s="50" t="s">
        <v>37</v>
      </c>
      <c r="S80" s="78">
        <f>O80-O75</f>
        <v>116</v>
      </c>
      <c r="T80" s="79">
        <v>1</v>
      </c>
      <c r="U80" s="3"/>
      <c r="V80" s="3"/>
      <c r="W80" s="3"/>
      <c r="X80" s="3"/>
    </row>
    <row r="81" spans="1:24" ht="18.75" customHeight="1" x14ac:dyDescent="0.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45">
        <f t="shared" si="1"/>
        <v>66</v>
      </c>
      <c r="M81" s="17"/>
      <c r="N81" s="46"/>
      <c r="O81" s="47">
        <v>43437</v>
      </c>
      <c r="P81" s="50" t="s">
        <v>97</v>
      </c>
      <c r="Q81" s="77" t="s">
        <v>109</v>
      </c>
      <c r="R81" s="50" t="s">
        <v>37</v>
      </c>
      <c r="S81" s="78">
        <f>O81-O77</f>
        <v>118</v>
      </c>
      <c r="T81" s="79">
        <v>2</v>
      </c>
      <c r="U81" s="3"/>
      <c r="V81" s="3"/>
      <c r="W81" s="3"/>
      <c r="X81" s="3"/>
    </row>
    <row r="82" spans="1:24" ht="18.75" customHeight="1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45">
        <f t="shared" si="1"/>
        <v>67</v>
      </c>
      <c r="M82" s="17"/>
      <c r="N82" s="46"/>
      <c r="O82" s="47">
        <v>43439</v>
      </c>
      <c r="P82" s="50" t="s">
        <v>97</v>
      </c>
      <c r="Q82" s="50" t="s">
        <v>110</v>
      </c>
      <c r="R82" s="53" t="s">
        <v>23</v>
      </c>
      <c r="S82" s="78"/>
      <c r="T82" s="79">
        <v>0</v>
      </c>
      <c r="U82" s="3"/>
      <c r="V82" s="3"/>
      <c r="W82" s="3"/>
      <c r="X82" s="3"/>
    </row>
    <row r="83" spans="1:24" ht="18.75" customHeight="1" x14ac:dyDescent="0.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45">
        <f t="shared" si="1"/>
        <v>68</v>
      </c>
      <c r="M83" s="92" t="s">
        <v>111</v>
      </c>
      <c r="N83" s="46"/>
      <c r="O83" s="47">
        <v>43457</v>
      </c>
      <c r="P83" s="50" t="s">
        <v>97</v>
      </c>
      <c r="Q83" s="50" t="s">
        <v>112</v>
      </c>
      <c r="R83" s="55" t="s">
        <v>27</v>
      </c>
      <c r="S83" s="50"/>
      <c r="T83" s="11">
        <v>0</v>
      </c>
      <c r="U83" s="3"/>
      <c r="V83" s="3"/>
      <c r="W83" s="3"/>
      <c r="X83" s="3"/>
    </row>
    <row r="84" spans="1:24" ht="18.75" customHeight="1" x14ac:dyDescent="0.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45">
        <f t="shared" si="1"/>
        <v>69</v>
      </c>
      <c r="M84" s="17"/>
      <c r="N84" s="46"/>
      <c r="O84" s="47">
        <v>43476</v>
      </c>
      <c r="P84" s="50" t="s">
        <v>97</v>
      </c>
      <c r="Q84" s="50" t="s">
        <v>113</v>
      </c>
      <c r="R84" s="50" t="s">
        <v>37</v>
      </c>
      <c r="S84" s="93">
        <f>O84-O78</f>
        <v>123</v>
      </c>
      <c r="T84" s="11">
        <v>1</v>
      </c>
      <c r="U84" s="3"/>
      <c r="V84" s="3"/>
      <c r="W84" s="3"/>
      <c r="X84" s="3"/>
    </row>
    <row r="85" spans="1:24" ht="18.75" customHeight="1" x14ac:dyDescent="0.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45">
        <f t="shared" si="1"/>
        <v>70</v>
      </c>
      <c r="M85" s="17"/>
      <c r="N85" s="46"/>
      <c r="O85" s="47">
        <v>43517</v>
      </c>
      <c r="P85" s="50" t="s">
        <v>97</v>
      </c>
      <c r="Q85" s="50" t="s">
        <v>114</v>
      </c>
      <c r="R85" s="50" t="s">
        <v>37</v>
      </c>
      <c r="S85" s="93">
        <f>O85-O79</f>
        <v>137</v>
      </c>
      <c r="T85" s="11">
        <v>2</v>
      </c>
      <c r="U85" s="3"/>
      <c r="V85" s="3"/>
      <c r="W85" s="3"/>
      <c r="X85" s="3"/>
    </row>
    <row r="86" spans="1:24" ht="18.75" customHeight="1" x14ac:dyDescent="0.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45">
        <f t="shared" si="1"/>
        <v>71</v>
      </c>
      <c r="M86" s="46" t="s">
        <v>115</v>
      </c>
      <c r="N86" s="46"/>
      <c r="O86" s="47">
        <v>43526</v>
      </c>
      <c r="P86" s="50" t="s">
        <v>97</v>
      </c>
      <c r="Q86" s="50" t="s">
        <v>116</v>
      </c>
      <c r="R86" s="50" t="s">
        <v>37</v>
      </c>
      <c r="S86" s="50"/>
      <c r="T86" s="11">
        <v>0</v>
      </c>
      <c r="U86" s="3"/>
      <c r="V86" s="3"/>
      <c r="W86" s="3"/>
      <c r="X86" s="3"/>
    </row>
    <row r="87" spans="1:24" ht="18.75" customHeight="1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90">
        <f t="shared" si="1"/>
        <v>72</v>
      </c>
      <c r="M87" s="91" t="s">
        <v>117</v>
      </c>
      <c r="N87" s="46"/>
      <c r="O87" s="47">
        <v>43566</v>
      </c>
      <c r="P87" s="62" t="s">
        <v>87</v>
      </c>
      <c r="Q87" s="81" t="s">
        <v>118</v>
      </c>
      <c r="R87" s="50" t="s">
        <v>37</v>
      </c>
      <c r="S87" s="50"/>
      <c r="T87" s="11">
        <v>0</v>
      </c>
      <c r="U87" s="3"/>
      <c r="V87" s="3"/>
      <c r="W87" s="3"/>
      <c r="X87" s="3"/>
    </row>
    <row r="88" spans="1:24" ht="18.75" customHeight="1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90">
        <v>72</v>
      </c>
      <c r="M88" s="17"/>
      <c r="N88" s="46"/>
      <c r="O88" s="47"/>
      <c r="P88" s="50" t="s">
        <v>89</v>
      </c>
      <c r="Q88" s="50" t="s">
        <v>119</v>
      </c>
      <c r="R88" s="50" t="s">
        <v>37</v>
      </c>
      <c r="S88" s="50"/>
      <c r="T88" s="11">
        <v>0</v>
      </c>
      <c r="U88" s="3"/>
      <c r="V88" s="3"/>
      <c r="W88" s="3"/>
      <c r="X88" s="3"/>
    </row>
    <row r="89" spans="1:24" ht="18.75" customHeight="1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90">
        <v>72</v>
      </c>
      <c r="M89" s="17"/>
      <c r="N89" s="46"/>
      <c r="O89" s="47"/>
      <c r="P89" s="50"/>
      <c r="Q89" s="81" t="s">
        <v>120</v>
      </c>
      <c r="R89" s="50" t="s">
        <v>37</v>
      </c>
      <c r="S89" s="50"/>
      <c r="T89" s="11">
        <v>0</v>
      </c>
      <c r="U89" s="3"/>
      <c r="V89" s="3"/>
      <c r="W89" s="3"/>
      <c r="X89" s="3"/>
    </row>
    <row r="90" spans="1:24" ht="18.75" customHeight="1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45">
        <f>L87+1</f>
        <v>73</v>
      </c>
      <c r="M90" s="17"/>
      <c r="N90" s="46"/>
      <c r="O90" s="47">
        <v>43589</v>
      </c>
      <c r="P90" s="50" t="s">
        <v>97</v>
      </c>
      <c r="Q90" s="50" t="s">
        <v>121</v>
      </c>
      <c r="R90" s="50" t="s">
        <v>37</v>
      </c>
      <c r="S90" s="50"/>
      <c r="T90" s="11">
        <v>0</v>
      </c>
      <c r="U90" s="3"/>
      <c r="V90" s="3"/>
      <c r="W90" s="3"/>
      <c r="X90" s="3"/>
    </row>
    <row r="91" spans="1:24" ht="18.75" customHeight="1" x14ac:dyDescent="0.3">
      <c r="A91" s="15"/>
      <c r="B91" s="80" t="s">
        <v>122</v>
      </c>
      <c r="C91" s="15"/>
      <c r="D91" s="15"/>
      <c r="E91" s="15"/>
      <c r="F91" s="15"/>
      <c r="G91" s="15"/>
      <c r="H91" s="15"/>
      <c r="I91" s="15"/>
      <c r="J91" s="15"/>
      <c r="K91" s="15"/>
      <c r="L91" s="45">
        <f t="shared" si="1"/>
        <v>74</v>
      </c>
      <c r="M91" s="17"/>
      <c r="N91" s="46"/>
      <c r="O91" s="47">
        <v>43609</v>
      </c>
      <c r="P91" s="50" t="s">
        <v>97</v>
      </c>
      <c r="Q91" s="50" t="s">
        <v>123</v>
      </c>
      <c r="R91" s="50" t="s">
        <v>37</v>
      </c>
      <c r="S91" s="93">
        <f>O91-O84</f>
        <v>133</v>
      </c>
      <c r="T91" s="11">
        <v>2</v>
      </c>
      <c r="U91" s="3"/>
      <c r="V91" s="3"/>
      <c r="W91" s="3"/>
      <c r="X91" s="3"/>
    </row>
    <row r="92" spans="1:24" ht="18.75" customHeight="1" x14ac:dyDescent="0.3">
      <c r="A92" s="15"/>
      <c r="B92" s="80" t="s">
        <v>124</v>
      </c>
      <c r="D92" s="15"/>
      <c r="E92" s="15"/>
      <c r="F92" s="15"/>
      <c r="G92" s="15"/>
      <c r="H92" s="15"/>
      <c r="I92" s="15"/>
      <c r="J92" s="15"/>
      <c r="K92" s="15"/>
      <c r="L92" s="45">
        <f t="shared" si="1"/>
        <v>75</v>
      </c>
      <c r="M92" s="17"/>
      <c r="N92" s="46"/>
      <c r="O92" s="47">
        <v>43628</v>
      </c>
      <c r="P92" s="50" t="s">
        <v>97</v>
      </c>
      <c r="Q92" s="50" t="s">
        <v>125</v>
      </c>
      <c r="R92" s="50" t="s">
        <v>37</v>
      </c>
      <c r="S92" s="93">
        <f>O92-O86</f>
        <v>102</v>
      </c>
      <c r="T92" s="11">
        <v>1</v>
      </c>
      <c r="U92" s="3"/>
      <c r="V92" s="3"/>
      <c r="W92" s="3"/>
      <c r="X92" s="3"/>
    </row>
    <row r="93" spans="1:24" ht="18.75" customHeight="1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90">
        <f t="shared" si="1"/>
        <v>76</v>
      </c>
      <c r="M93" s="91" t="s">
        <v>126</v>
      </c>
      <c r="N93" s="46"/>
      <c r="O93" s="47">
        <v>43641</v>
      </c>
      <c r="P93" s="62" t="s">
        <v>87</v>
      </c>
      <c r="Q93" s="81" t="s">
        <v>127</v>
      </c>
      <c r="R93" s="50" t="s">
        <v>37</v>
      </c>
      <c r="S93" s="93">
        <f>O93-O87</f>
        <v>75</v>
      </c>
      <c r="T93" s="11">
        <v>1</v>
      </c>
      <c r="U93" s="3"/>
      <c r="V93" s="3"/>
      <c r="W93" s="3"/>
      <c r="X93" s="3"/>
    </row>
    <row r="94" spans="1:24" ht="18.75" customHeight="1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90">
        <v>76</v>
      </c>
      <c r="M94" s="17"/>
      <c r="N94" s="46"/>
      <c r="O94" s="47"/>
      <c r="P94" s="50" t="s">
        <v>89</v>
      </c>
      <c r="Q94" s="50" t="s">
        <v>128</v>
      </c>
      <c r="R94" s="53" t="s">
        <v>23</v>
      </c>
      <c r="S94" s="50"/>
      <c r="T94" s="11">
        <v>0</v>
      </c>
      <c r="U94" s="3"/>
      <c r="V94" s="3"/>
      <c r="W94" s="3"/>
      <c r="X94" s="3"/>
    </row>
    <row r="95" spans="1:24" ht="18.75" customHeight="1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90">
        <v>76</v>
      </c>
      <c r="M95" s="17"/>
      <c r="N95" s="46"/>
      <c r="O95" s="47"/>
      <c r="P95" s="50"/>
      <c r="Q95" s="81" t="s">
        <v>129</v>
      </c>
      <c r="R95" s="50" t="s">
        <v>37</v>
      </c>
      <c r="S95" s="93">
        <f>O93-O87</f>
        <v>75</v>
      </c>
      <c r="T95" s="11">
        <v>1</v>
      </c>
      <c r="U95" s="3"/>
      <c r="V95" s="3"/>
      <c r="W95" s="3"/>
      <c r="X95" s="3"/>
    </row>
    <row r="96" spans="1:24" ht="18.75" customHeight="1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45">
        <f>L93+1</f>
        <v>77</v>
      </c>
      <c r="M96" s="17"/>
      <c r="N96" s="46"/>
      <c r="O96" s="47">
        <v>43671</v>
      </c>
      <c r="P96" s="50" t="s">
        <v>97</v>
      </c>
      <c r="Q96" s="50" t="s">
        <v>130</v>
      </c>
      <c r="R96" s="50" t="s">
        <v>37</v>
      </c>
      <c r="S96" s="93">
        <f>O96-O90</f>
        <v>82</v>
      </c>
      <c r="T96" s="11">
        <v>1</v>
      </c>
      <c r="U96" s="3"/>
      <c r="V96" s="3"/>
      <c r="W96" s="3"/>
      <c r="X96" s="3"/>
    </row>
    <row r="97" spans="1:24" ht="18.75" customHeight="1" x14ac:dyDescent="0.3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45">
        <f t="shared" si="1"/>
        <v>78</v>
      </c>
      <c r="M97" s="17"/>
      <c r="N97" s="46"/>
      <c r="O97" s="47">
        <v>43684</v>
      </c>
      <c r="P97" s="50" t="s">
        <v>97</v>
      </c>
      <c r="Q97" s="50" t="s">
        <v>131</v>
      </c>
      <c r="R97" s="55" t="s">
        <v>27</v>
      </c>
      <c r="S97" s="93">
        <f>O97-O80</f>
        <v>265</v>
      </c>
      <c r="T97" s="11">
        <v>2</v>
      </c>
      <c r="U97" s="3"/>
      <c r="V97" s="3"/>
      <c r="W97" s="3"/>
      <c r="X97" s="3"/>
    </row>
    <row r="98" spans="1:24" ht="18.75" customHeight="1" x14ac:dyDescent="0.3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45">
        <f t="shared" si="1"/>
        <v>79</v>
      </c>
      <c r="M98" s="17"/>
      <c r="N98" s="46"/>
      <c r="O98" s="47">
        <v>43780</v>
      </c>
      <c r="P98" s="50" t="s">
        <v>97</v>
      </c>
      <c r="Q98" s="50" t="s">
        <v>132</v>
      </c>
      <c r="R98" s="50" t="s">
        <v>37</v>
      </c>
      <c r="S98" s="93">
        <f>O98-O85</f>
        <v>263</v>
      </c>
      <c r="T98" s="11">
        <v>3</v>
      </c>
      <c r="U98" s="3"/>
      <c r="V98" s="3"/>
      <c r="W98" s="3"/>
      <c r="X98" s="3"/>
    </row>
    <row r="99" spans="1:24" ht="18.75" customHeight="1" x14ac:dyDescent="0.3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45">
        <f t="shared" si="1"/>
        <v>80</v>
      </c>
      <c r="M99" s="17"/>
      <c r="N99" s="46"/>
      <c r="O99" s="47">
        <v>43804</v>
      </c>
      <c r="P99" s="50" t="s">
        <v>97</v>
      </c>
      <c r="Q99" s="50" t="s">
        <v>133</v>
      </c>
      <c r="R99" s="50" t="s">
        <v>37</v>
      </c>
      <c r="S99" s="50"/>
      <c r="T99" s="11">
        <v>0</v>
      </c>
      <c r="U99" s="3"/>
      <c r="V99" s="3"/>
      <c r="W99" s="3"/>
      <c r="X99" s="3"/>
    </row>
    <row r="100" spans="1:24" ht="18.75" customHeight="1" x14ac:dyDescent="0.3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45">
        <f t="shared" si="1"/>
        <v>81</v>
      </c>
      <c r="M100" s="17"/>
      <c r="N100" s="46"/>
      <c r="O100" s="47">
        <v>43815</v>
      </c>
      <c r="P100" s="50" t="s">
        <v>97</v>
      </c>
      <c r="Q100" s="50" t="s">
        <v>134</v>
      </c>
      <c r="R100" s="50" t="s">
        <v>37</v>
      </c>
      <c r="S100" s="93">
        <f>O100-O96</f>
        <v>144</v>
      </c>
      <c r="T100" s="11">
        <v>2</v>
      </c>
      <c r="U100" s="3"/>
      <c r="V100" s="3"/>
      <c r="W100" s="3"/>
      <c r="X100" s="3"/>
    </row>
    <row r="101" spans="1:24" ht="18.75" customHeigh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45">
        <f t="shared" si="1"/>
        <v>82</v>
      </c>
      <c r="M101" s="17"/>
      <c r="N101" s="46"/>
      <c r="O101" s="47">
        <v>43836</v>
      </c>
      <c r="P101" s="50" t="s">
        <v>97</v>
      </c>
      <c r="Q101" s="50" t="s">
        <v>135</v>
      </c>
      <c r="R101" s="50" t="s">
        <v>37</v>
      </c>
      <c r="S101" s="93">
        <f>O101-O91</f>
        <v>227</v>
      </c>
      <c r="T101" s="11">
        <v>3</v>
      </c>
      <c r="U101" s="3"/>
      <c r="V101" s="3"/>
      <c r="W101" s="3"/>
      <c r="X101" s="3"/>
    </row>
    <row r="102" spans="1:24" ht="18.75" customHeight="1" x14ac:dyDescent="0.3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45">
        <f t="shared" si="1"/>
        <v>83</v>
      </c>
      <c r="M102" s="17" t="s">
        <v>136</v>
      </c>
      <c r="N102" s="46"/>
      <c r="O102" s="47">
        <v>43850</v>
      </c>
      <c r="P102" s="50" t="s">
        <v>97</v>
      </c>
      <c r="Q102" s="50" t="s">
        <v>98</v>
      </c>
      <c r="R102" s="55" t="s">
        <v>27</v>
      </c>
      <c r="S102" s="93">
        <f>O102-O81</f>
        <v>413</v>
      </c>
      <c r="T102" s="11">
        <v>3</v>
      </c>
      <c r="U102" s="3"/>
      <c r="V102" s="3"/>
      <c r="W102" s="3"/>
      <c r="X102" s="3"/>
    </row>
    <row r="103" spans="1:24" ht="18.75" customHeight="1" x14ac:dyDescent="0.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45">
        <f t="shared" si="1"/>
        <v>84</v>
      </c>
      <c r="M103" s="17"/>
      <c r="N103" s="46"/>
      <c r="O103" s="47">
        <v>43859</v>
      </c>
      <c r="P103" s="50" t="s">
        <v>97</v>
      </c>
      <c r="Q103" s="50" t="s">
        <v>137</v>
      </c>
      <c r="R103" s="50" t="s">
        <v>37</v>
      </c>
      <c r="S103" s="93">
        <f>O103-O92</f>
        <v>231</v>
      </c>
      <c r="T103" s="11">
        <v>2</v>
      </c>
      <c r="U103" s="3"/>
      <c r="V103" s="3"/>
      <c r="W103" s="3"/>
      <c r="X103" s="3"/>
    </row>
    <row r="104" spans="1:24" ht="18.75" customHeight="1" x14ac:dyDescent="0.3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45">
        <f t="shared" si="1"/>
        <v>85</v>
      </c>
      <c r="M104" s="17"/>
      <c r="N104" s="46"/>
      <c r="O104" s="47">
        <v>43878</v>
      </c>
      <c r="P104" s="50" t="s">
        <v>97</v>
      </c>
      <c r="Q104" s="50" t="s">
        <v>138</v>
      </c>
      <c r="R104" s="53" t="s">
        <v>23</v>
      </c>
      <c r="S104" s="93">
        <f>O104-O100</f>
        <v>63</v>
      </c>
      <c r="T104" s="11">
        <v>3</v>
      </c>
      <c r="U104" s="3"/>
      <c r="V104" s="3"/>
      <c r="W104" s="3"/>
      <c r="X104" s="3"/>
    </row>
    <row r="105" spans="1:24" ht="18.75" customHeight="1" x14ac:dyDescent="0.3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45">
        <f t="shared" si="1"/>
        <v>86</v>
      </c>
      <c r="M105" s="17"/>
      <c r="N105" s="46"/>
      <c r="O105" s="47">
        <v>43896</v>
      </c>
      <c r="P105" s="50" t="s">
        <v>97</v>
      </c>
      <c r="Q105" s="50" t="s">
        <v>139</v>
      </c>
      <c r="R105" s="50" t="s">
        <v>37</v>
      </c>
      <c r="S105" s="93">
        <f>O105-O99</f>
        <v>92</v>
      </c>
      <c r="T105" s="11">
        <v>2</v>
      </c>
      <c r="U105" s="3"/>
      <c r="V105" s="3"/>
      <c r="W105" s="3"/>
      <c r="X105" s="3"/>
    </row>
    <row r="106" spans="1:24" ht="18.75" customHeight="1" x14ac:dyDescent="0.3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45">
        <f t="shared" si="1"/>
        <v>87</v>
      </c>
      <c r="M106" s="17"/>
      <c r="N106" s="46"/>
      <c r="O106" s="47">
        <v>43908</v>
      </c>
      <c r="P106" s="50" t="s">
        <v>97</v>
      </c>
      <c r="Q106" s="50" t="s">
        <v>140</v>
      </c>
      <c r="R106" s="53" t="s">
        <v>23</v>
      </c>
      <c r="S106" s="93">
        <f>O106-O98</f>
        <v>128</v>
      </c>
      <c r="T106" s="11">
        <v>4</v>
      </c>
      <c r="U106" s="3"/>
      <c r="V106" s="3"/>
      <c r="W106" s="3"/>
      <c r="X106" s="3"/>
    </row>
    <row r="107" spans="1:24" ht="18.75" customHeight="1" x14ac:dyDescent="0.3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45">
        <f t="shared" si="1"/>
        <v>88</v>
      </c>
      <c r="M107" s="17"/>
      <c r="N107" s="46"/>
      <c r="O107" s="47">
        <v>43943</v>
      </c>
      <c r="P107" s="50" t="s">
        <v>97</v>
      </c>
      <c r="Q107" s="50" t="s">
        <v>141</v>
      </c>
      <c r="R107" s="50" t="s">
        <v>37</v>
      </c>
      <c r="S107" s="93">
        <f>O107-O103</f>
        <v>84</v>
      </c>
      <c r="T107" s="11">
        <v>3</v>
      </c>
      <c r="U107" s="3"/>
      <c r="V107" s="3"/>
      <c r="W107" s="3"/>
      <c r="X107" s="3"/>
    </row>
    <row r="108" spans="1:24" ht="18.75" customHeight="1" x14ac:dyDescent="0.3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45">
        <f t="shared" si="1"/>
        <v>89</v>
      </c>
      <c r="M108" s="17" t="s">
        <v>142</v>
      </c>
      <c r="N108" s="46"/>
      <c r="O108" s="47">
        <v>43981</v>
      </c>
      <c r="P108" s="50" t="s">
        <v>97</v>
      </c>
      <c r="Q108" s="50" t="s">
        <v>143</v>
      </c>
      <c r="R108" s="50" t="s">
        <v>37</v>
      </c>
      <c r="S108" s="50"/>
      <c r="T108" s="11">
        <v>0</v>
      </c>
      <c r="U108" s="3"/>
      <c r="V108" s="3"/>
      <c r="W108" s="3"/>
      <c r="X108" s="3"/>
    </row>
    <row r="109" spans="1:24" ht="18.75" customHeight="1" x14ac:dyDescent="0.3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45">
        <f t="shared" si="1"/>
        <v>90</v>
      </c>
      <c r="M109" s="17"/>
      <c r="N109" s="46"/>
      <c r="O109" s="47">
        <v>43986</v>
      </c>
      <c r="P109" s="50" t="s">
        <v>97</v>
      </c>
      <c r="Q109" s="50" t="s">
        <v>144</v>
      </c>
      <c r="R109" s="50" t="s">
        <v>37</v>
      </c>
      <c r="S109" s="93">
        <f>O109-O101</f>
        <v>150</v>
      </c>
      <c r="T109" s="11">
        <v>4</v>
      </c>
      <c r="U109" s="3"/>
      <c r="V109" s="3"/>
      <c r="W109" s="3"/>
      <c r="X109" s="3"/>
    </row>
    <row r="110" spans="1:24" ht="18.75" customHeight="1" x14ac:dyDescent="0.3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45">
        <f t="shared" si="1"/>
        <v>91</v>
      </c>
      <c r="M110" s="17"/>
      <c r="N110" s="46"/>
      <c r="O110" s="47">
        <v>43995</v>
      </c>
      <c r="P110" s="50" t="s">
        <v>97</v>
      </c>
      <c r="Q110" s="50" t="s">
        <v>145</v>
      </c>
      <c r="R110" s="50" t="s">
        <v>37</v>
      </c>
      <c r="S110" s="93">
        <f>O110-O105</f>
        <v>99</v>
      </c>
      <c r="T110" s="11">
        <v>2</v>
      </c>
      <c r="U110" s="3"/>
      <c r="V110" s="3"/>
      <c r="W110" s="3"/>
      <c r="X110" s="3"/>
    </row>
    <row r="111" spans="1:24" ht="18.75" customHeight="1" x14ac:dyDescent="0.3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45">
        <f t="shared" si="1"/>
        <v>92</v>
      </c>
      <c r="M111" s="17"/>
      <c r="N111" s="46"/>
      <c r="O111" s="47">
        <v>44012</v>
      </c>
      <c r="P111" s="50" t="s">
        <v>97</v>
      </c>
      <c r="Q111" s="50" t="s">
        <v>146</v>
      </c>
      <c r="R111" s="50" t="s">
        <v>37</v>
      </c>
      <c r="S111" s="50"/>
      <c r="T111" s="11">
        <v>0</v>
      </c>
      <c r="U111" s="3"/>
      <c r="V111" s="3"/>
      <c r="W111" s="3"/>
      <c r="X111" s="3"/>
    </row>
    <row r="112" spans="1:24" ht="18.75" customHeight="1" x14ac:dyDescent="0.3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45">
        <f t="shared" si="1"/>
        <v>93</v>
      </c>
      <c r="M112" s="17" t="s">
        <v>147</v>
      </c>
      <c r="N112" s="46"/>
      <c r="O112" s="47">
        <v>44032</v>
      </c>
      <c r="P112" s="50" t="s">
        <v>97</v>
      </c>
      <c r="Q112" s="50" t="s">
        <v>148</v>
      </c>
      <c r="R112" s="50" t="s">
        <v>37</v>
      </c>
      <c r="S112" s="93">
        <f>O112-O108</f>
        <v>51</v>
      </c>
      <c r="T112" s="11">
        <v>1</v>
      </c>
      <c r="U112" s="3"/>
      <c r="V112" s="3"/>
      <c r="W112" s="3"/>
      <c r="X112" s="3"/>
    </row>
    <row r="113" spans="1:24" ht="18.75" customHeight="1" x14ac:dyDescent="0.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45">
        <f t="shared" si="1"/>
        <v>94</v>
      </c>
      <c r="M113" s="17"/>
      <c r="N113" s="46"/>
      <c r="O113" s="47">
        <v>44050</v>
      </c>
      <c r="P113" s="50" t="s">
        <v>97</v>
      </c>
      <c r="Q113" s="50" t="s">
        <v>149</v>
      </c>
      <c r="R113" s="50" t="s">
        <v>37</v>
      </c>
      <c r="S113" s="93">
        <f>O113-O107</f>
        <v>107</v>
      </c>
      <c r="T113" s="11">
        <v>4</v>
      </c>
      <c r="U113" s="94" t="s">
        <v>150</v>
      </c>
      <c r="V113" s="3"/>
      <c r="W113" s="3"/>
      <c r="X113" s="3"/>
    </row>
    <row r="114" spans="1:24" ht="18.75" customHeight="1" x14ac:dyDescent="0.3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45">
        <f t="shared" si="1"/>
        <v>95</v>
      </c>
      <c r="M114" s="17"/>
      <c r="N114" s="46"/>
      <c r="O114" s="47">
        <v>44061</v>
      </c>
      <c r="P114" s="50" t="s">
        <v>97</v>
      </c>
      <c r="Q114" s="50" t="s">
        <v>151</v>
      </c>
      <c r="R114" s="50" t="s">
        <v>37</v>
      </c>
      <c r="S114" s="93">
        <f>O114-O109</f>
        <v>75</v>
      </c>
      <c r="T114" s="11">
        <v>5</v>
      </c>
      <c r="U114" s="3"/>
      <c r="V114" s="3"/>
      <c r="W114" s="3"/>
      <c r="X114" s="3"/>
    </row>
    <row r="115" spans="1:24" ht="18.75" customHeight="1" x14ac:dyDescent="0.3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45">
        <f t="shared" si="1"/>
        <v>96</v>
      </c>
      <c r="M115" s="17"/>
      <c r="N115" s="46"/>
      <c r="O115" s="47">
        <v>44073</v>
      </c>
      <c r="P115" s="50" t="s">
        <v>97</v>
      </c>
      <c r="Q115" s="50" t="s">
        <v>152</v>
      </c>
      <c r="R115" s="50" t="s">
        <v>37</v>
      </c>
      <c r="S115" s="93">
        <f>O115-O110</f>
        <v>78</v>
      </c>
      <c r="T115" s="11">
        <v>3</v>
      </c>
      <c r="U115" s="3"/>
      <c r="V115" s="3"/>
      <c r="W115" s="3"/>
      <c r="X115" s="3"/>
    </row>
    <row r="116" spans="1:24" ht="18.75" customHeight="1" x14ac:dyDescent="0.3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45">
        <f t="shared" si="1"/>
        <v>97</v>
      </c>
      <c r="M116" s="17"/>
      <c r="N116" s="46"/>
      <c r="O116" s="47">
        <v>44077</v>
      </c>
      <c r="P116" s="50" t="s">
        <v>97</v>
      </c>
      <c r="Q116" s="50" t="s">
        <v>153</v>
      </c>
      <c r="R116" s="50" t="s">
        <v>37</v>
      </c>
      <c r="S116" s="93">
        <f>O116-O111</f>
        <v>65</v>
      </c>
      <c r="T116" s="11">
        <v>1</v>
      </c>
      <c r="U116" s="3"/>
      <c r="V116" s="3"/>
      <c r="W116" s="3"/>
      <c r="X116" s="3"/>
    </row>
    <row r="117" spans="1:24" ht="18.75" customHeight="1" x14ac:dyDescent="0.3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45">
        <f t="shared" si="1"/>
        <v>98</v>
      </c>
      <c r="M117" s="17"/>
      <c r="N117" s="46"/>
      <c r="O117" s="47">
        <v>44110</v>
      </c>
      <c r="P117" s="50" t="s">
        <v>97</v>
      </c>
      <c r="Q117" s="50" t="s">
        <v>154</v>
      </c>
      <c r="R117" s="50" t="s">
        <v>37</v>
      </c>
      <c r="S117" s="93">
        <f>O117-O112</f>
        <v>78</v>
      </c>
      <c r="T117" s="11">
        <v>2</v>
      </c>
      <c r="U117" s="3"/>
      <c r="V117" s="3"/>
      <c r="W117" s="3"/>
      <c r="X117" s="3"/>
    </row>
    <row r="118" spans="1:24" ht="18.75" customHeight="1" x14ac:dyDescent="0.3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45">
        <f t="shared" si="1"/>
        <v>99</v>
      </c>
      <c r="M118" s="17"/>
      <c r="N118" s="46"/>
      <c r="O118" s="47">
        <v>44122</v>
      </c>
      <c r="P118" s="50" t="s">
        <v>97</v>
      </c>
      <c r="Q118" s="50" t="s">
        <v>155</v>
      </c>
      <c r="R118" s="50" t="s">
        <v>37</v>
      </c>
      <c r="S118" s="93">
        <f>O118-O113</f>
        <v>72</v>
      </c>
      <c r="T118" s="11">
        <v>5</v>
      </c>
      <c r="U118" s="3"/>
      <c r="V118" s="3"/>
      <c r="W118" s="3"/>
      <c r="X118" s="3"/>
    </row>
    <row r="119" spans="1:24" ht="18.75" customHeight="1" x14ac:dyDescent="0.3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45">
        <f t="shared" si="1"/>
        <v>100</v>
      </c>
      <c r="M119" s="17" t="s">
        <v>147</v>
      </c>
      <c r="N119" s="46"/>
      <c r="O119" s="47">
        <v>44128</v>
      </c>
      <c r="P119" s="50" t="s">
        <v>97</v>
      </c>
      <c r="Q119" s="50" t="s">
        <v>156</v>
      </c>
      <c r="R119" s="50" t="s">
        <v>37</v>
      </c>
      <c r="S119" s="93">
        <f>O119-O116</f>
        <v>51</v>
      </c>
      <c r="T119" s="11">
        <v>2</v>
      </c>
      <c r="U119" s="3"/>
      <c r="V119" s="3"/>
      <c r="W119" s="3"/>
      <c r="X119" s="3"/>
    </row>
    <row r="120" spans="1:24" ht="18.75" customHeight="1" x14ac:dyDescent="0.3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45">
        <f t="shared" si="1"/>
        <v>101</v>
      </c>
      <c r="M120" s="17"/>
      <c r="N120" s="46"/>
      <c r="O120" s="47">
        <v>44140</v>
      </c>
      <c r="P120" s="50" t="s">
        <v>97</v>
      </c>
      <c r="Q120" s="50" t="s">
        <v>157</v>
      </c>
      <c r="R120" s="50" t="s">
        <v>37</v>
      </c>
      <c r="S120" s="50"/>
      <c r="T120" s="11">
        <v>0</v>
      </c>
      <c r="U120" s="94" t="s">
        <v>150</v>
      </c>
      <c r="V120" s="3"/>
      <c r="W120" s="3"/>
      <c r="X120" s="3"/>
    </row>
    <row r="121" spans="1:24" ht="18.75" customHeight="1" x14ac:dyDescent="0.3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45">
        <f t="shared" si="1"/>
        <v>102</v>
      </c>
      <c r="M121" s="17" t="s">
        <v>158</v>
      </c>
      <c r="N121" s="46"/>
      <c r="O121" s="47">
        <v>44150</v>
      </c>
      <c r="P121" s="50" t="s">
        <v>97</v>
      </c>
      <c r="Q121" s="50" t="s">
        <v>159</v>
      </c>
      <c r="R121" s="50" t="s">
        <v>37</v>
      </c>
      <c r="S121" s="50"/>
      <c r="T121" s="11">
        <v>0</v>
      </c>
      <c r="U121" s="3"/>
      <c r="V121" s="3"/>
      <c r="W121" s="3"/>
      <c r="X121" s="3"/>
    </row>
    <row r="122" spans="1:24" ht="18.75" customHeight="1" x14ac:dyDescent="0.3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45">
        <f t="shared" si="1"/>
        <v>103</v>
      </c>
      <c r="M122" s="17"/>
      <c r="N122" s="46"/>
      <c r="O122" s="47">
        <v>44156</v>
      </c>
      <c r="P122" s="50" t="s">
        <v>97</v>
      </c>
      <c r="Q122" s="50" t="s">
        <v>160</v>
      </c>
      <c r="R122" s="50" t="s">
        <v>37</v>
      </c>
      <c r="S122" s="50"/>
      <c r="T122" s="11">
        <v>0</v>
      </c>
      <c r="U122" s="3"/>
      <c r="V122" s="3"/>
      <c r="W122" s="3"/>
      <c r="X122" s="3"/>
    </row>
    <row r="123" spans="1:24" ht="18.75" customHeight="1" x14ac:dyDescent="0.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45">
        <f t="shared" si="1"/>
        <v>104</v>
      </c>
      <c r="M123" s="17"/>
      <c r="N123" s="46"/>
      <c r="O123" s="47">
        <v>44159</v>
      </c>
      <c r="P123" s="50" t="s">
        <v>97</v>
      </c>
      <c r="Q123" s="50" t="s">
        <v>161</v>
      </c>
      <c r="R123" s="50" t="s">
        <v>37</v>
      </c>
      <c r="S123" s="93">
        <f>O123-O114</f>
        <v>98</v>
      </c>
      <c r="T123" s="11">
        <v>6</v>
      </c>
      <c r="U123" s="3"/>
      <c r="V123" s="3"/>
      <c r="W123" s="3"/>
      <c r="X123" s="3"/>
    </row>
    <row r="124" spans="1:24" ht="18.75" customHeight="1" x14ac:dyDescent="0.3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45">
        <f t="shared" si="1"/>
        <v>105</v>
      </c>
      <c r="M124" s="17" t="s">
        <v>162</v>
      </c>
      <c r="N124" s="46"/>
      <c r="O124" s="47">
        <v>44171</v>
      </c>
      <c r="P124" s="50" t="s">
        <v>97</v>
      </c>
      <c r="Q124" s="50" t="s">
        <v>163</v>
      </c>
      <c r="R124" s="50" t="s">
        <v>37</v>
      </c>
      <c r="S124" s="93">
        <f>O124-O117</f>
        <v>61</v>
      </c>
      <c r="T124" s="11">
        <v>3</v>
      </c>
      <c r="U124" s="3"/>
      <c r="V124" s="3"/>
      <c r="W124" s="3"/>
      <c r="X124" s="3"/>
    </row>
    <row r="125" spans="1:24" ht="18.75" customHeight="1" x14ac:dyDescent="0.3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45">
        <f t="shared" si="1"/>
        <v>106</v>
      </c>
      <c r="M125" s="17"/>
      <c r="N125" s="46"/>
      <c r="O125" s="47">
        <v>44178</v>
      </c>
      <c r="P125" s="50" t="s">
        <v>97</v>
      </c>
      <c r="Q125" s="50" t="s">
        <v>164</v>
      </c>
      <c r="R125" s="50" t="s">
        <v>37</v>
      </c>
      <c r="S125" s="93">
        <f>O125-O118</f>
        <v>56</v>
      </c>
      <c r="T125" s="11">
        <v>6</v>
      </c>
      <c r="U125" s="3"/>
      <c r="V125" s="3"/>
      <c r="W125" s="3"/>
      <c r="X125" s="3"/>
    </row>
    <row r="126" spans="1:24" ht="18.75" customHeight="1" x14ac:dyDescent="0.3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45">
        <f t="shared" si="1"/>
        <v>107</v>
      </c>
      <c r="M126" s="17"/>
      <c r="N126" s="46"/>
      <c r="O126" s="47">
        <v>44184</v>
      </c>
      <c r="P126" s="50" t="s">
        <v>97</v>
      </c>
      <c r="Q126" s="50" t="s">
        <v>165</v>
      </c>
      <c r="R126" s="50" t="s">
        <v>37</v>
      </c>
      <c r="S126" s="93">
        <f>O126-O115</f>
        <v>111</v>
      </c>
      <c r="T126" s="11">
        <v>4</v>
      </c>
      <c r="U126" s="3"/>
      <c r="V126" s="3"/>
      <c r="W126" s="3"/>
      <c r="X126" s="3"/>
    </row>
    <row r="127" spans="1:24" ht="18.75" customHeight="1" x14ac:dyDescent="0.3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45">
        <f t="shared" si="1"/>
        <v>108</v>
      </c>
      <c r="M127" s="17"/>
      <c r="N127" s="46"/>
      <c r="O127" s="47">
        <v>44203</v>
      </c>
      <c r="P127" s="50" t="s">
        <v>97</v>
      </c>
      <c r="Q127" s="50" t="s">
        <v>166</v>
      </c>
      <c r="R127" s="50" t="s">
        <v>37</v>
      </c>
      <c r="S127" s="93">
        <f>O127-O119</f>
        <v>75</v>
      </c>
      <c r="T127" s="11">
        <v>3</v>
      </c>
      <c r="U127" s="3"/>
      <c r="V127" s="3"/>
      <c r="W127" s="3"/>
      <c r="X127" s="3"/>
    </row>
    <row r="128" spans="1:24" ht="18.75" customHeight="1" x14ac:dyDescent="0.3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45">
        <f t="shared" si="1"/>
        <v>109</v>
      </c>
      <c r="M128" s="17"/>
      <c r="N128" s="46"/>
      <c r="O128" s="47">
        <v>44216</v>
      </c>
      <c r="P128" s="50" t="s">
        <v>97</v>
      </c>
      <c r="Q128" s="50" t="s">
        <v>167</v>
      </c>
      <c r="R128" s="50" t="s">
        <v>37</v>
      </c>
      <c r="S128" s="93">
        <f>O128-O125</f>
        <v>38</v>
      </c>
      <c r="T128" s="11">
        <v>7</v>
      </c>
      <c r="U128" s="3"/>
      <c r="V128" s="3"/>
      <c r="W128" s="3"/>
      <c r="X128" s="3"/>
    </row>
    <row r="129" spans="1:24" ht="18.75" customHeight="1" x14ac:dyDescent="0.3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45">
        <f t="shared" si="1"/>
        <v>110</v>
      </c>
      <c r="M129" s="17"/>
      <c r="N129" s="46"/>
      <c r="O129" s="47">
        <v>44220</v>
      </c>
      <c r="P129" s="50" t="s">
        <v>97</v>
      </c>
      <c r="Q129" s="50" t="s">
        <v>168</v>
      </c>
      <c r="R129" s="50" t="s">
        <v>37</v>
      </c>
      <c r="S129" s="93">
        <f>O129-O124</f>
        <v>49</v>
      </c>
      <c r="T129" s="11">
        <v>4</v>
      </c>
      <c r="U129" s="94" t="s">
        <v>150</v>
      </c>
      <c r="V129" s="3"/>
      <c r="W129" s="3"/>
      <c r="X129" s="3"/>
    </row>
    <row r="130" spans="1:24" ht="18.75" customHeight="1" x14ac:dyDescent="0.3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45">
        <f t="shared" si="1"/>
        <v>111</v>
      </c>
      <c r="M130" s="17"/>
      <c r="N130" s="46"/>
      <c r="O130" s="47">
        <v>44231</v>
      </c>
      <c r="P130" s="50" t="s">
        <v>97</v>
      </c>
      <c r="Q130" s="50" t="s">
        <v>169</v>
      </c>
      <c r="R130" s="50" t="s">
        <v>37</v>
      </c>
      <c r="S130" s="93">
        <f>O130-O127</f>
        <v>28</v>
      </c>
      <c r="T130" s="11">
        <v>4</v>
      </c>
      <c r="U130" s="3"/>
      <c r="V130" s="3"/>
      <c r="W130" s="3"/>
      <c r="X130" s="3"/>
    </row>
    <row r="131" spans="1:24" ht="18.75" customHeight="1" x14ac:dyDescent="0.3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45">
        <f t="shared" ref="L131:L194" si="2">L130+1</f>
        <v>112</v>
      </c>
      <c r="M131" s="17"/>
      <c r="N131" s="46"/>
      <c r="O131" s="47">
        <v>44243</v>
      </c>
      <c r="P131" s="50" t="s">
        <v>97</v>
      </c>
      <c r="Q131" s="50" t="s">
        <v>170</v>
      </c>
      <c r="R131" s="50" t="s">
        <v>37</v>
      </c>
      <c r="S131" s="93">
        <f>O131-O126</f>
        <v>59</v>
      </c>
      <c r="T131" s="11">
        <v>5</v>
      </c>
      <c r="U131" s="94" t="s">
        <v>171</v>
      </c>
      <c r="V131" s="3"/>
      <c r="W131" s="3"/>
      <c r="X131" s="3"/>
    </row>
    <row r="132" spans="1:24" ht="18.75" customHeight="1" x14ac:dyDescent="0.3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45">
        <f t="shared" si="2"/>
        <v>113</v>
      </c>
      <c r="M132" s="17"/>
      <c r="N132" s="46"/>
      <c r="O132" s="47">
        <v>44259</v>
      </c>
      <c r="P132" s="50" t="s">
        <v>97</v>
      </c>
      <c r="Q132" s="50" t="s">
        <v>172</v>
      </c>
      <c r="R132" s="50" t="s">
        <v>37</v>
      </c>
      <c r="S132" s="93">
        <f>O132-O123</f>
        <v>100</v>
      </c>
      <c r="T132" s="11">
        <v>7</v>
      </c>
      <c r="U132" s="3"/>
      <c r="V132" s="3"/>
      <c r="W132" s="3"/>
      <c r="X132" s="3"/>
    </row>
    <row r="133" spans="1:24" ht="18.75" customHeight="1" x14ac:dyDescent="0.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45">
        <f t="shared" si="2"/>
        <v>114</v>
      </c>
      <c r="M133" s="17"/>
      <c r="N133" s="46"/>
      <c r="O133" s="47">
        <v>44266</v>
      </c>
      <c r="P133" s="50" t="s">
        <v>97</v>
      </c>
      <c r="Q133" s="50" t="s">
        <v>173</v>
      </c>
      <c r="R133" s="50" t="s">
        <v>37</v>
      </c>
      <c r="S133" s="93">
        <f>O133-O129</f>
        <v>46</v>
      </c>
      <c r="T133" s="11">
        <v>5</v>
      </c>
      <c r="U133" s="3"/>
      <c r="V133" s="3"/>
      <c r="W133" s="3"/>
      <c r="X133" s="3"/>
    </row>
    <row r="134" spans="1:24" ht="18.75" customHeight="1" x14ac:dyDescent="0.3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45">
        <f t="shared" si="2"/>
        <v>115</v>
      </c>
      <c r="M134" s="17"/>
      <c r="N134" s="46"/>
      <c r="O134" s="47">
        <v>44269</v>
      </c>
      <c r="P134" s="50" t="s">
        <v>97</v>
      </c>
      <c r="Q134" s="50" t="s">
        <v>174</v>
      </c>
      <c r="R134" s="50" t="s">
        <v>37</v>
      </c>
      <c r="S134" s="93">
        <f>O134-O128</f>
        <v>53</v>
      </c>
      <c r="T134" s="11">
        <v>8</v>
      </c>
      <c r="U134" s="3"/>
      <c r="V134" s="3"/>
      <c r="W134" s="3"/>
      <c r="X134" s="3"/>
    </row>
    <row r="135" spans="1:24" ht="18.75" customHeight="1" x14ac:dyDescent="0.3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45">
        <f t="shared" si="2"/>
        <v>116</v>
      </c>
      <c r="M135" s="17"/>
      <c r="N135" s="46"/>
      <c r="O135" s="47">
        <v>44279</v>
      </c>
      <c r="P135" s="50" t="s">
        <v>97</v>
      </c>
      <c r="Q135" s="50" t="s">
        <v>175</v>
      </c>
      <c r="R135" s="50" t="s">
        <v>37</v>
      </c>
      <c r="S135" s="93">
        <f>O135-O130</f>
        <v>48</v>
      </c>
      <c r="T135" s="11">
        <v>5</v>
      </c>
      <c r="U135" s="94" t="s">
        <v>176</v>
      </c>
      <c r="V135" s="3"/>
      <c r="W135" s="3"/>
      <c r="X135" s="3"/>
    </row>
    <row r="136" spans="1:24" ht="18.75" customHeight="1" x14ac:dyDescent="0.3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45">
        <f t="shared" si="2"/>
        <v>117</v>
      </c>
      <c r="M136" s="17"/>
      <c r="N136" s="46"/>
      <c r="O136" s="47">
        <v>44293</v>
      </c>
      <c r="P136" s="50" t="s">
        <v>97</v>
      </c>
      <c r="Q136" s="50" t="s">
        <v>177</v>
      </c>
      <c r="R136" s="50" t="s">
        <v>37</v>
      </c>
      <c r="S136" s="93">
        <f>O136-O133</f>
        <v>27</v>
      </c>
      <c r="T136" s="11">
        <v>6</v>
      </c>
      <c r="U136" s="3"/>
      <c r="V136" s="3"/>
      <c r="W136" s="3"/>
      <c r="X136" s="3"/>
    </row>
    <row r="137" spans="1:24" ht="18.75" customHeight="1" x14ac:dyDescent="0.3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45">
        <f t="shared" si="2"/>
        <v>118</v>
      </c>
      <c r="M137" s="17" t="s">
        <v>178</v>
      </c>
      <c r="N137" s="46"/>
      <c r="O137" s="47">
        <v>44309</v>
      </c>
      <c r="P137" s="50" t="s">
        <v>97</v>
      </c>
      <c r="Q137" s="50" t="s">
        <v>179</v>
      </c>
      <c r="R137" s="50" t="s">
        <v>37</v>
      </c>
      <c r="S137" s="93">
        <f>O137-O121</f>
        <v>159</v>
      </c>
      <c r="T137" s="11">
        <v>1</v>
      </c>
      <c r="U137" s="94" t="s">
        <v>171</v>
      </c>
      <c r="V137" s="3"/>
      <c r="W137" s="3"/>
      <c r="X137" s="3"/>
    </row>
    <row r="138" spans="1:24" ht="18.75" customHeight="1" x14ac:dyDescent="0.3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45">
        <f t="shared" si="2"/>
        <v>119</v>
      </c>
      <c r="M138" s="17"/>
      <c r="N138" s="46"/>
      <c r="O138" s="47">
        <v>44315</v>
      </c>
      <c r="P138" s="50" t="s">
        <v>97</v>
      </c>
      <c r="Q138" s="50" t="s">
        <v>180</v>
      </c>
      <c r="R138" s="50" t="s">
        <v>37</v>
      </c>
      <c r="S138" s="93">
        <f>O138-O135</f>
        <v>36</v>
      </c>
      <c r="T138" s="11">
        <v>6</v>
      </c>
      <c r="U138" s="94" t="s">
        <v>181</v>
      </c>
      <c r="V138" s="3"/>
      <c r="W138" s="3"/>
      <c r="X138" s="3"/>
    </row>
    <row r="139" spans="1:24" ht="18.75" customHeight="1" x14ac:dyDescent="0.3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45">
        <f t="shared" si="2"/>
        <v>120</v>
      </c>
      <c r="M139" s="17"/>
      <c r="N139" s="46"/>
      <c r="O139" s="47">
        <v>44320</v>
      </c>
      <c r="P139" s="50" t="s">
        <v>97</v>
      </c>
      <c r="Q139" s="50" t="s">
        <v>182</v>
      </c>
      <c r="R139" s="50" t="s">
        <v>37</v>
      </c>
      <c r="S139" s="93">
        <f>O139-O132</f>
        <v>61</v>
      </c>
      <c r="T139" s="11">
        <v>8</v>
      </c>
      <c r="U139" s="3"/>
      <c r="V139" s="3"/>
      <c r="W139" s="3"/>
      <c r="X139" s="3"/>
    </row>
    <row r="140" spans="1:24" ht="18.75" customHeight="1" x14ac:dyDescent="0.3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45">
        <f t="shared" si="2"/>
        <v>121</v>
      </c>
      <c r="M140" s="17"/>
      <c r="N140" s="46"/>
      <c r="O140" s="47">
        <v>44325</v>
      </c>
      <c r="P140" s="50" t="s">
        <v>97</v>
      </c>
      <c r="Q140" s="50" t="s">
        <v>183</v>
      </c>
      <c r="R140" s="50" t="s">
        <v>37</v>
      </c>
      <c r="S140" s="93">
        <f>O140-O134</f>
        <v>56</v>
      </c>
      <c r="T140" s="11">
        <v>9</v>
      </c>
      <c r="U140" s="94"/>
      <c r="V140" s="3"/>
      <c r="W140" s="3"/>
      <c r="X140" s="3"/>
    </row>
    <row r="141" spans="1:24" ht="18.75" customHeight="1" x14ac:dyDescent="0.3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45">
        <f t="shared" si="2"/>
        <v>122</v>
      </c>
      <c r="M141" s="17"/>
      <c r="N141" s="46"/>
      <c r="O141" s="47">
        <v>44331</v>
      </c>
      <c r="P141" s="50" t="s">
        <v>97</v>
      </c>
      <c r="Q141" s="50" t="s">
        <v>184</v>
      </c>
      <c r="R141" s="50" t="s">
        <v>37</v>
      </c>
      <c r="S141" s="93">
        <f>O141-O136</f>
        <v>38</v>
      </c>
      <c r="T141" s="11">
        <v>7</v>
      </c>
      <c r="U141" s="94" t="s">
        <v>185</v>
      </c>
      <c r="V141" s="3"/>
      <c r="W141" s="3"/>
      <c r="X141" s="3"/>
    </row>
    <row r="142" spans="1:24" ht="18.75" customHeight="1" x14ac:dyDescent="0.3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45">
        <f t="shared" si="2"/>
        <v>123</v>
      </c>
      <c r="M142" s="17"/>
      <c r="N142" s="46"/>
      <c r="O142" s="47">
        <v>44342</v>
      </c>
      <c r="P142" s="50" t="s">
        <v>97</v>
      </c>
      <c r="Q142" s="50" t="s">
        <v>186</v>
      </c>
      <c r="R142" s="50" t="s">
        <v>37</v>
      </c>
      <c r="S142" s="93">
        <f>O142-O122</f>
        <v>186</v>
      </c>
      <c r="T142" s="11">
        <v>1</v>
      </c>
      <c r="U142" s="3"/>
      <c r="V142" s="3"/>
      <c r="W142" s="3"/>
      <c r="X142" s="3"/>
    </row>
    <row r="143" spans="1:24" ht="18.75" customHeight="1" x14ac:dyDescent="0.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45">
        <f t="shared" si="2"/>
        <v>124</v>
      </c>
      <c r="M143" s="17" t="s">
        <v>187</v>
      </c>
      <c r="N143" s="46"/>
      <c r="O143" s="47">
        <v>44350</v>
      </c>
      <c r="P143" s="50" t="s">
        <v>97</v>
      </c>
      <c r="Q143" s="50" t="s">
        <v>188</v>
      </c>
      <c r="R143" s="50" t="s">
        <v>37</v>
      </c>
      <c r="S143" s="50"/>
      <c r="T143" s="11">
        <v>0</v>
      </c>
      <c r="U143" s="3"/>
      <c r="V143" s="3"/>
      <c r="W143" s="3"/>
      <c r="X143" s="3"/>
    </row>
    <row r="144" spans="1:24" ht="18.75" customHeight="1" x14ac:dyDescent="0.3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45">
        <f t="shared" si="2"/>
        <v>125</v>
      </c>
      <c r="M144" s="17"/>
      <c r="N144" s="46"/>
      <c r="O144" s="47">
        <v>44353</v>
      </c>
      <c r="P144" s="50" t="s">
        <v>97</v>
      </c>
      <c r="Q144" s="50" t="s">
        <v>189</v>
      </c>
      <c r="R144" s="50" t="s">
        <v>37</v>
      </c>
      <c r="S144" s="93">
        <f>O144-O137</f>
        <v>44</v>
      </c>
      <c r="T144" s="11">
        <v>2</v>
      </c>
      <c r="U144" s="3"/>
      <c r="V144" s="3"/>
      <c r="W144" s="3"/>
      <c r="X144" s="3"/>
    </row>
    <row r="145" spans="1:24" ht="18.75" customHeight="1" x14ac:dyDescent="0.3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45">
        <f t="shared" si="2"/>
        <v>126</v>
      </c>
      <c r="M145" s="17" t="s">
        <v>190</v>
      </c>
      <c r="N145" s="46"/>
      <c r="O145" s="47">
        <v>44364</v>
      </c>
      <c r="P145" s="50" t="s">
        <v>97</v>
      </c>
      <c r="Q145" s="50" t="s">
        <v>191</v>
      </c>
      <c r="R145" s="50" t="s">
        <v>37</v>
      </c>
      <c r="S145" s="93">
        <f>O145-O120</f>
        <v>224</v>
      </c>
      <c r="T145" s="11">
        <v>1</v>
      </c>
      <c r="U145" s="3"/>
      <c r="V145" s="3"/>
      <c r="W145" s="3"/>
      <c r="X145" s="3"/>
    </row>
    <row r="146" spans="1:24" ht="18.75" customHeight="1" x14ac:dyDescent="0.3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45">
        <f t="shared" si="2"/>
        <v>127</v>
      </c>
      <c r="M146" s="17" t="s">
        <v>192</v>
      </c>
      <c r="N146" s="46"/>
      <c r="O146" s="47">
        <v>44377</v>
      </c>
      <c r="P146" s="50" t="s">
        <v>97</v>
      </c>
      <c r="Q146" s="50" t="s">
        <v>193</v>
      </c>
      <c r="R146" s="50" t="s">
        <v>37</v>
      </c>
      <c r="S146" s="93">
        <f>O146-O138</f>
        <v>62</v>
      </c>
      <c r="T146" s="11">
        <v>7</v>
      </c>
      <c r="U146" s="3"/>
      <c r="V146" s="3"/>
      <c r="W146" s="3"/>
      <c r="X146" s="3"/>
    </row>
    <row r="147" spans="1:24" ht="18.75" customHeight="1" x14ac:dyDescent="0.3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45">
        <f t="shared" si="2"/>
        <v>128</v>
      </c>
      <c r="M147" s="17" t="s">
        <v>194</v>
      </c>
      <c r="N147" s="46"/>
      <c r="O147" s="47">
        <v>44437</v>
      </c>
      <c r="P147" s="50" t="s">
        <v>97</v>
      </c>
      <c r="Q147" s="50" t="s">
        <v>195</v>
      </c>
      <c r="R147" s="50" t="s">
        <v>37</v>
      </c>
      <c r="S147" s="93">
        <f>O147-O144</f>
        <v>84</v>
      </c>
      <c r="T147" s="11">
        <v>3</v>
      </c>
      <c r="U147" s="3"/>
      <c r="V147" s="3"/>
      <c r="W147" s="3"/>
      <c r="X147" s="3"/>
    </row>
    <row r="148" spans="1:24" ht="18.75" customHeight="1" x14ac:dyDescent="0.3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45">
        <f t="shared" si="2"/>
        <v>129</v>
      </c>
      <c r="M148" s="17"/>
      <c r="N148" s="46"/>
      <c r="O148" s="47">
        <v>44453</v>
      </c>
      <c r="P148" s="50" t="s">
        <v>97</v>
      </c>
      <c r="Q148" s="50" t="s">
        <v>196</v>
      </c>
      <c r="R148" s="50" t="s">
        <v>37</v>
      </c>
      <c r="S148" s="93">
        <f>O148-O139</f>
        <v>133</v>
      </c>
      <c r="T148" s="11">
        <v>9</v>
      </c>
      <c r="U148" s="3"/>
      <c r="V148" s="3"/>
      <c r="W148" s="3"/>
      <c r="X148" s="3"/>
    </row>
    <row r="149" spans="1:24" ht="18.75" customHeight="1" x14ac:dyDescent="0.3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45">
        <f t="shared" si="2"/>
        <v>130</v>
      </c>
      <c r="M149" s="95" t="s">
        <v>197</v>
      </c>
      <c r="N149" s="46"/>
      <c r="O149" s="47">
        <v>44455</v>
      </c>
      <c r="P149" s="50" t="s">
        <v>97</v>
      </c>
      <c r="Q149" s="50" t="s">
        <v>198</v>
      </c>
      <c r="R149" s="50" t="s">
        <v>37</v>
      </c>
      <c r="S149" s="93">
        <f>O149-O145</f>
        <v>91</v>
      </c>
      <c r="T149" s="11">
        <v>2</v>
      </c>
      <c r="U149" s="94" t="s">
        <v>185</v>
      </c>
      <c r="V149" s="3"/>
      <c r="W149" s="3"/>
      <c r="X149" s="3"/>
    </row>
    <row r="150" spans="1:24" ht="18.75" customHeight="1" x14ac:dyDescent="0.3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45">
        <f t="shared" si="2"/>
        <v>131</v>
      </c>
      <c r="M150" s="17" t="s">
        <v>199</v>
      </c>
      <c r="N150" s="46"/>
      <c r="O150" s="47">
        <v>44511</v>
      </c>
      <c r="P150" s="50" t="s">
        <v>97</v>
      </c>
      <c r="Q150" s="50" t="s">
        <v>200</v>
      </c>
      <c r="R150" s="50" t="s">
        <v>37</v>
      </c>
      <c r="S150" s="93">
        <f>O150-O143</f>
        <v>161</v>
      </c>
      <c r="T150" s="11">
        <v>1</v>
      </c>
      <c r="U150" s="94"/>
      <c r="V150" s="3"/>
      <c r="W150" s="3"/>
      <c r="X150" s="3"/>
    </row>
    <row r="151" spans="1:24" ht="18.75" customHeight="1" x14ac:dyDescent="0.3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45">
        <f t="shared" si="2"/>
        <v>132</v>
      </c>
      <c r="M151" s="17"/>
      <c r="N151" s="46"/>
      <c r="O151" s="47">
        <v>44513</v>
      </c>
      <c r="P151" s="50" t="s">
        <v>97</v>
      </c>
      <c r="Q151" s="50" t="s">
        <v>201</v>
      </c>
      <c r="R151" s="50" t="s">
        <v>37</v>
      </c>
      <c r="S151" s="93">
        <f>O151-O141</f>
        <v>182</v>
      </c>
      <c r="T151" s="11">
        <v>8</v>
      </c>
      <c r="U151" s="3"/>
      <c r="V151" s="3"/>
      <c r="W151" s="3"/>
      <c r="X151" s="3"/>
    </row>
    <row r="152" spans="1:24" ht="18.75" customHeight="1" x14ac:dyDescent="0.3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45">
        <f t="shared" si="2"/>
        <v>133</v>
      </c>
      <c r="M152" s="17"/>
      <c r="N152" s="46"/>
      <c r="O152" s="47">
        <v>44524</v>
      </c>
      <c r="P152" s="50" t="s">
        <v>97</v>
      </c>
      <c r="Q152" s="50" t="s">
        <v>202</v>
      </c>
      <c r="R152" s="50" t="s">
        <v>37</v>
      </c>
      <c r="S152" s="93">
        <f>O152-O142</f>
        <v>182</v>
      </c>
      <c r="T152" s="11">
        <v>2</v>
      </c>
      <c r="U152" s="3"/>
      <c r="V152" s="3"/>
      <c r="W152" s="3"/>
      <c r="X152" s="3"/>
    </row>
    <row r="153" spans="1:24" ht="18.75" customHeight="1" x14ac:dyDescent="0.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45">
        <f t="shared" si="2"/>
        <v>134</v>
      </c>
      <c r="M153" s="17"/>
      <c r="N153" s="46"/>
      <c r="O153" s="47">
        <v>44532</v>
      </c>
      <c r="P153" s="50" t="s">
        <v>97</v>
      </c>
      <c r="Q153" s="50" t="s">
        <v>203</v>
      </c>
      <c r="R153" s="50" t="s">
        <v>37</v>
      </c>
      <c r="S153" s="93">
        <f>O153-O146</f>
        <v>155</v>
      </c>
      <c r="T153" s="11">
        <v>8</v>
      </c>
      <c r="U153" s="3"/>
      <c r="V153" s="3"/>
      <c r="W153" s="3"/>
      <c r="X153" s="3"/>
    </row>
    <row r="154" spans="1:24" ht="18.75" customHeight="1" x14ac:dyDescent="0.3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45">
        <f t="shared" si="2"/>
        <v>135</v>
      </c>
      <c r="M154" s="17"/>
      <c r="N154" s="46"/>
      <c r="O154" s="47">
        <v>44539</v>
      </c>
      <c r="P154" s="50" t="s">
        <v>97</v>
      </c>
      <c r="Q154" s="50" t="s">
        <v>204</v>
      </c>
      <c r="R154" s="50" t="s">
        <v>37</v>
      </c>
      <c r="S154" s="93">
        <f>O154-O147</f>
        <v>102</v>
      </c>
      <c r="T154" s="11">
        <v>4</v>
      </c>
      <c r="U154" s="3"/>
      <c r="V154" s="3"/>
      <c r="W154" s="3"/>
      <c r="X154" s="3"/>
    </row>
    <row r="155" spans="1:24" ht="18.75" customHeight="1" x14ac:dyDescent="0.3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45">
        <f t="shared" si="2"/>
        <v>136</v>
      </c>
      <c r="M155" s="17"/>
      <c r="N155" s="46"/>
      <c r="O155" s="47">
        <v>44548</v>
      </c>
      <c r="P155" s="50" t="s">
        <v>97</v>
      </c>
      <c r="Q155" s="50" t="s">
        <v>205</v>
      </c>
      <c r="R155" s="50" t="s">
        <v>37</v>
      </c>
      <c r="S155" s="93">
        <f>O155-O140</f>
        <v>223</v>
      </c>
      <c r="T155" s="11">
        <v>10</v>
      </c>
      <c r="U155" s="3"/>
      <c r="V155" s="3"/>
      <c r="W155" s="3"/>
      <c r="X155" s="3"/>
    </row>
    <row r="156" spans="1:24" ht="18.75" customHeight="1" x14ac:dyDescent="0.3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45">
        <f t="shared" si="2"/>
        <v>137</v>
      </c>
      <c r="M156" s="17"/>
      <c r="N156" s="46"/>
      <c r="O156" s="47">
        <v>44549</v>
      </c>
      <c r="P156" s="50" t="s">
        <v>97</v>
      </c>
      <c r="Q156" s="50" t="s">
        <v>206</v>
      </c>
      <c r="R156" s="50" t="s">
        <v>37</v>
      </c>
      <c r="S156" s="93">
        <f>O156-O150</f>
        <v>38</v>
      </c>
      <c r="T156" s="11">
        <v>2</v>
      </c>
      <c r="U156" s="94" t="s">
        <v>207</v>
      </c>
      <c r="V156" s="3"/>
      <c r="W156" s="3"/>
      <c r="X156" s="3"/>
    </row>
    <row r="157" spans="1:24" ht="18.75" customHeight="1" x14ac:dyDescent="0.3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45">
        <f t="shared" si="2"/>
        <v>138</v>
      </c>
      <c r="M157" s="17"/>
      <c r="N157" s="46"/>
      <c r="O157" s="47">
        <v>44551</v>
      </c>
      <c r="P157" s="50" t="s">
        <v>97</v>
      </c>
      <c r="Q157" s="50" t="s">
        <v>208</v>
      </c>
      <c r="R157" s="50" t="s">
        <v>37</v>
      </c>
      <c r="S157" s="50"/>
      <c r="T157" s="11">
        <v>0</v>
      </c>
      <c r="U157" s="94" t="s">
        <v>209</v>
      </c>
      <c r="V157" s="3"/>
      <c r="W157" s="3"/>
      <c r="X157" s="3"/>
    </row>
    <row r="158" spans="1:24" ht="18.75" customHeight="1" x14ac:dyDescent="0.3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45">
        <f t="shared" si="2"/>
        <v>139</v>
      </c>
      <c r="M158" s="17"/>
      <c r="N158" s="46"/>
      <c r="O158" s="47">
        <v>44567</v>
      </c>
      <c r="P158" s="50" t="s">
        <v>97</v>
      </c>
      <c r="Q158" s="50" t="s">
        <v>210</v>
      </c>
      <c r="R158" s="50" t="s">
        <v>37</v>
      </c>
      <c r="S158" s="93">
        <f>O158-O149</f>
        <v>112</v>
      </c>
      <c r="T158" s="11">
        <v>3</v>
      </c>
      <c r="U158" s="3"/>
      <c r="V158" s="3"/>
      <c r="W158" s="3"/>
      <c r="X158" s="3"/>
    </row>
    <row r="159" spans="1:24" ht="18.75" customHeight="1" x14ac:dyDescent="0.3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45">
        <f t="shared" si="2"/>
        <v>140</v>
      </c>
      <c r="M159" s="17"/>
      <c r="N159" s="46"/>
      <c r="O159" s="47">
        <v>44574</v>
      </c>
      <c r="P159" s="50" t="s">
        <v>97</v>
      </c>
      <c r="Q159" s="50" t="s">
        <v>211</v>
      </c>
      <c r="R159" s="50" t="s">
        <v>37</v>
      </c>
      <c r="S159" s="93">
        <f>O159-O151</f>
        <v>61</v>
      </c>
      <c r="T159" s="11">
        <v>9</v>
      </c>
      <c r="U159" s="3"/>
      <c r="V159" s="3"/>
      <c r="W159" s="3"/>
      <c r="X159" s="3"/>
    </row>
    <row r="160" spans="1:24" ht="18.75" customHeight="1" x14ac:dyDescent="0.3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45">
        <f t="shared" si="2"/>
        <v>141</v>
      </c>
      <c r="M160" s="17"/>
      <c r="N160" s="46"/>
      <c r="O160" s="47">
        <v>44580</v>
      </c>
      <c r="P160" s="50" t="s">
        <v>97</v>
      </c>
      <c r="Q160" s="50" t="s">
        <v>212</v>
      </c>
      <c r="R160" s="50" t="s">
        <v>37</v>
      </c>
      <c r="S160" s="93">
        <f>O160-O153</f>
        <v>48</v>
      </c>
      <c r="T160" s="11">
        <v>9</v>
      </c>
      <c r="U160" s="3"/>
      <c r="V160" s="3"/>
      <c r="W160" s="3"/>
      <c r="X160" s="3"/>
    </row>
    <row r="161" spans="1:24" ht="18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45">
        <f t="shared" si="2"/>
        <v>142</v>
      </c>
      <c r="M161" s="17"/>
      <c r="N161" s="46"/>
      <c r="O161" s="47">
        <v>44592</v>
      </c>
      <c r="P161" s="50" t="s">
        <v>97</v>
      </c>
      <c r="Q161" s="50" t="s">
        <v>213</v>
      </c>
      <c r="R161" s="50" t="s">
        <v>37</v>
      </c>
      <c r="S161" s="93">
        <f>O161-O93</f>
        <v>951</v>
      </c>
      <c r="T161" s="11">
        <v>2</v>
      </c>
      <c r="U161" s="3"/>
      <c r="V161" s="3"/>
      <c r="W161" s="3"/>
      <c r="X161" s="3"/>
    </row>
    <row r="162" spans="1:24" ht="18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45">
        <f t="shared" si="2"/>
        <v>143</v>
      </c>
      <c r="M162" s="17"/>
      <c r="N162" s="46"/>
      <c r="O162" s="47">
        <v>44594</v>
      </c>
      <c r="P162" s="50" t="s">
        <v>97</v>
      </c>
      <c r="Q162" s="50" t="s">
        <v>214</v>
      </c>
      <c r="R162" s="50" t="s">
        <v>37</v>
      </c>
      <c r="S162" s="93"/>
      <c r="T162" s="11">
        <v>0</v>
      </c>
      <c r="U162" s="3" t="s">
        <v>215</v>
      </c>
      <c r="V162" s="3"/>
      <c r="W162" s="3"/>
      <c r="X162" s="3"/>
    </row>
    <row r="163" spans="1:24" ht="18.75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45">
        <f t="shared" si="2"/>
        <v>144</v>
      </c>
      <c r="M163" s="17"/>
      <c r="N163" s="46"/>
      <c r="O163" s="47">
        <v>44595</v>
      </c>
      <c r="P163" s="50" t="s">
        <v>97</v>
      </c>
      <c r="Q163" s="50" t="s">
        <v>216</v>
      </c>
      <c r="R163" s="50" t="s">
        <v>37</v>
      </c>
      <c r="S163" s="93">
        <f>O163-O154</f>
        <v>56</v>
      </c>
      <c r="T163" s="11">
        <v>5</v>
      </c>
      <c r="U163" s="3"/>
      <c r="V163" s="3"/>
      <c r="W163" s="3"/>
      <c r="X163" s="3"/>
    </row>
    <row r="164" spans="1:24" ht="18.75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45">
        <f t="shared" si="2"/>
        <v>145</v>
      </c>
      <c r="M164" s="17"/>
      <c r="N164" s="46"/>
      <c r="O164" s="47">
        <v>44613</v>
      </c>
      <c r="P164" s="50" t="s">
        <v>97</v>
      </c>
      <c r="Q164" s="50" t="s">
        <v>217</v>
      </c>
      <c r="R164" s="50" t="s">
        <v>37</v>
      </c>
      <c r="S164" s="93">
        <f>O164-O159</f>
        <v>39</v>
      </c>
      <c r="T164" s="11">
        <v>10</v>
      </c>
      <c r="U164" s="3"/>
      <c r="V164" s="3"/>
      <c r="W164" s="3"/>
      <c r="X164" s="3"/>
    </row>
    <row r="165" spans="1:24" ht="18.75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45">
        <f t="shared" si="2"/>
        <v>146</v>
      </c>
      <c r="M165" s="17"/>
      <c r="N165" s="46"/>
      <c r="O165" s="47">
        <v>44617</v>
      </c>
      <c r="P165" s="50" t="s">
        <v>97</v>
      </c>
      <c r="Q165" s="50" t="s">
        <v>218</v>
      </c>
      <c r="R165" s="50" t="s">
        <v>37</v>
      </c>
      <c r="S165" s="93">
        <f>O165-O152</f>
        <v>93</v>
      </c>
      <c r="T165" s="11">
        <v>3</v>
      </c>
      <c r="U165" s="94" t="s">
        <v>219</v>
      </c>
      <c r="V165" s="3"/>
      <c r="W165" s="3"/>
      <c r="X165" s="3"/>
    </row>
    <row r="166" spans="1:24" ht="18.75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45">
        <f t="shared" si="2"/>
        <v>147</v>
      </c>
      <c r="M166" s="17"/>
      <c r="N166" s="46"/>
      <c r="O166" s="47">
        <v>44623</v>
      </c>
      <c r="P166" s="50" t="s">
        <v>97</v>
      </c>
      <c r="Q166" s="50" t="s">
        <v>220</v>
      </c>
      <c r="R166" s="50" t="s">
        <v>37</v>
      </c>
      <c r="S166" s="93">
        <f>O166-O160</f>
        <v>43</v>
      </c>
      <c r="T166" s="11">
        <v>10</v>
      </c>
      <c r="U166" s="3"/>
      <c r="V166" s="3"/>
      <c r="W166" s="3"/>
      <c r="X166" s="3"/>
    </row>
    <row r="167" spans="1:24" ht="18.75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45">
        <f t="shared" si="2"/>
        <v>148</v>
      </c>
      <c r="M167" s="17"/>
      <c r="N167" s="46"/>
      <c r="O167" s="47">
        <v>44629</v>
      </c>
      <c r="P167" s="50" t="s">
        <v>97</v>
      </c>
      <c r="Q167" s="50" t="s">
        <v>221</v>
      </c>
      <c r="R167" s="50" t="s">
        <v>37</v>
      </c>
      <c r="S167" s="93">
        <f>O167-O161</f>
        <v>37</v>
      </c>
      <c r="T167" s="11">
        <v>3</v>
      </c>
      <c r="U167" s="94" t="s">
        <v>219</v>
      </c>
      <c r="V167" s="3"/>
      <c r="W167" s="3"/>
      <c r="X167" s="3"/>
    </row>
    <row r="168" spans="1:24" ht="18.75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45">
        <f t="shared" si="2"/>
        <v>149</v>
      </c>
      <c r="M168" s="17"/>
      <c r="N168" s="46"/>
      <c r="O168" s="47">
        <v>44639</v>
      </c>
      <c r="P168" s="50" t="s">
        <v>97</v>
      </c>
      <c r="Q168" s="50" t="s">
        <v>222</v>
      </c>
      <c r="R168" s="50" t="s">
        <v>37</v>
      </c>
      <c r="S168" s="93">
        <f>O168-O155</f>
        <v>91</v>
      </c>
      <c r="T168" s="11">
        <v>11</v>
      </c>
      <c r="U168" s="3"/>
      <c r="V168" s="3"/>
      <c r="W168" s="3"/>
      <c r="X168" s="3"/>
    </row>
    <row r="169" spans="1:24" ht="18.75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45">
        <f t="shared" si="2"/>
        <v>150</v>
      </c>
      <c r="M169" s="17"/>
      <c r="N169" s="46"/>
      <c r="O169" s="47">
        <v>44652</v>
      </c>
      <c r="P169" s="50" t="s">
        <v>97</v>
      </c>
      <c r="Q169" s="50" t="s">
        <v>223</v>
      </c>
      <c r="R169" s="50" t="s">
        <v>37</v>
      </c>
      <c r="S169" s="93">
        <f>O169-O163</f>
        <v>57</v>
      </c>
      <c r="T169" s="11">
        <v>6</v>
      </c>
      <c r="U169" s="94" t="s">
        <v>224</v>
      </c>
      <c r="V169" s="3"/>
      <c r="W169" s="3"/>
      <c r="X169" s="3"/>
    </row>
    <row r="170" spans="1:24" ht="18.75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45">
        <f t="shared" si="2"/>
        <v>151</v>
      </c>
      <c r="M170" s="95" t="s">
        <v>225</v>
      </c>
      <c r="N170" s="46"/>
      <c r="O170" s="47">
        <v>44659</v>
      </c>
      <c r="P170" s="50" t="s">
        <v>97</v>
      </c>
      <c r="Q170" s="50" t="s">
        <v>226</v>
      </c>
      <c r="R170" s="50" t="s">
        <v>37</v>
      </c>
      <c r="S170" s="93">
        <f>O170-O158</f>
        <v>92</v>
      </c>
      <c r="T170" s="11">
        <v>4</v>
      </c>
      <c r="U170" s="3"/>
      <c r="V170" s="3"/>
      <c r="W170" s="3"/>
      <c r="X170" s="3"/>
    </row>
    <row r="171" spans="1:24" ht="18.75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45">
        <f t="shared" si="2"/>
        <v>152</v>
      </c>
      <c r="M171" s="17"/>
      <c r="N171" s="46"/>
      <c r="O171" s="47">
        <v>44668</v>
      </c>
      <c r="P171" s="50" t="s">
        <v>97</v>
      </c>
      <c r="Q171" s="50" t="s">
        <v>227</v>
      </c>
      <c r="R171" s="50" t="s">
        <v>37</v>
      </c>
      <c r="S171" s="93">
        <f>O171-O162</f>
        <v>74</v>
      </c>
      <c r="T171" s="11">
        <v>1</v>
      </c>
      <c r="V171" s="3"/>
      <c r="W171" s="3"/>
      <c r="X171" s="3"/>
    </row>
    <row r="172" spans="1:24" ht="18.75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45">
        <f t="shared" si="2"/>
        <v>153</v>
      </c>
      <c r="M172" s="17"/>
      <c r="N172" s="46"/>
      <c r="O172" s="47">
        <v>44672</v>
      </c>
      <c r="P172" s="50" t="s">
        <v>97</v>
      </c>
      <c r="Q172" s="50" t="s">
        <v>228</v>
      </c>
      <c r="R172" s="50" t="s">
        <v>37</v>
      </c>
      <c r="S172" s="93">
        <f>O172-O166</f>
        <v>49</v>
      </c>
      <c r="T172" s="11">
        <v>11</v>
      </c>
      <c r="U172" s="3"/>
      <c r="V172" s="3"/>
      <c r="W172" s="3"/>
      <c r="X172" s="3"/>
    </row>
    <row r="173" spans="1:24" ht="18.75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45">
        <f t="shared" si="2"/>
        <v>154</v>
      </c>
      <c r="M173" s="17"/>
      <c r="N173" s="46"/>
      <c r="O173" s="47">
        <v>44678</v>
      </c>
      <c r="P173" s="50" t="s">
        <v>97</v>
      </c>
      <c r="Q173" s="50" t="s">
        <v>229</v>
      </c>
      <c r="R173" s="50" t="s">
        <v>37</v>
      </c>
      <c r="S173" s="93">
        <f>O173-O156</f>
        <v>129</v>
      </c>
      <c r="T173" s="11">
        <v>3</v>
      </c>
      <c r="U173" s="94" t="s">
        <v>230</v>
      </c>
      <c r="V173" s="3"/>
      <c r="W173" s="3"/>
      <c r="X173" s="3"/>
    </row>
    <row r="174" spans="1:24" ht="18.75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45">
        <f t="shared" si="2"/>
        <v>155</v>
      </c>
      <c r="M174" s="17"/>
      <c r="N174" s="46"/>
      <c r="O174" s="47">
        <v>44680</v>
      </c>
      <c r="P174" s="50" t="s">
        <v>97</v>
      </c>
      <c r="Q174" s="50" t="s">
        <v>231</v>
      </c>
      <c r="R174" s="50" t="s">
        <v>37</v>
      </c>
      <c r="S174" s="93">
        <f>O174-O170</f>
        <v>21</v>
      </c>
      <c r="T174" s="11">
        <v>5</v>
      </c>
      <c r="U174" s="3"/>
      <c r="V174" s="3"/>
      <c r="W174" s="3"/>
      <c r="X174" s="3"/>
    </row>
    <row r="175" spans="1:24" ht="18.75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45">
        <f t="shared" si="2"/>
        <v>156</v>
      </c>
      <c r="M175" s="17"/>
      <c r="N175" s="46"/>
      <c r="O175" s="47">
        <v>44687</v>
      </c>
      <c r="P175" s="50" t="s">
        <v>97</v>
      </c>
      <c r="Q175" s="50" t="s">
        <v>232</v>
      </c>
      <c r="R175" s="50" t="s">
        <v>37</v>
      </c>
      <c r="S175" s="93">
        <f>O175-O164</f>
        <v>74</v>
      </c>
      <c r="T175" s="11">
        <v>11</v>
      </c>
      <c r="U175" s="94" t="s">
        <v>233</v>
      </c>
      <c r="V175" s="3"/>
      <c r="W175" s="3"/>
      <c r="X175" s="3"/>
    </row>
    <row r="176" spans="1:24" ht="18.75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45">
        <f t="shared" si="2"/>
        <v>157</v>
      </c>
      <c r="M176" s="17"/>
      <c r="N176" s="46"/>
      <c r="O176" s="47">
        <v>44694</v>
      </c>
      <c r="P176" s="50" t="s">
        <v>97</v>
      </c>
      <c r="Q176" s="50" t="s">
        <v>234</v>
      </c>
      <c r="R176" s="50" t="s">
        <v>37</v>
      </c>
      <c r="S176" s="93">
        <f>O176-O165</f>
        <v>77</v>
      </c>
      <c r="T176" s="11">
        <v>4</v>
      </c>
      <c r="U176" s="3"/>
      <c r="V176" s="3"/>
      <c r="W176" s="3"/>
      <c r="X176" s="3"/>
    </row>
    <row r="177" spans="1:24" ht="18.75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45">
        <f t="shared" si="2"/>
        <v>158</v>
      </c>
      <c r="M177" s="17"/>
      <c r="N177" s="46"/>
      <c r="O177" s="47">
        <v>44695</v>
      </c>
      <c r="P177" s="50" t="s">
        <v>97</v>
      </c>
      <c r="Q177" s="50" t="s">
        <v>235</v>
      </c>
      <c r="R177" s="50" t="s">
        <v>37</v>
      </c>
      <c r="S177" s="93"/>
      <c r="T177" s="11">
        <v>0</v>
      </c>
      <c r="U177" s="3"/>
      <c r="V177" s="3"/>
      <c r="W177" s="3"/>
      <c r="X177" s="3"/>
    </row>
    <row r="178" spans="1:24" ht="18.75" x14ac:dyDescent="0.3">
      <c r="L178" s="45">
        <f t="shared" si="2"/>
        <v>159</v>
      </c>
      <c r="M178" s="17"/>
      <c r="N178" s="46"/>
      <c r="O178" s="47">
        <v>44699</v>
      </c>
      <c r="P178" s="50" t="s">
        <v>97</v>
      </c>
      <c r="Q178" s="50" t="s">
        <v>236</v>
      </c>
      <c r="R178" s="50" t="s">
        <v>37</v>
      </c>
      <c r="S178" s="93">
        <f>O178-O167</f>
        <v>70</v>
      </c>
      <c r="T178" s="11">
        <v>4</v>
      </c>
    </row>
    <row r="179" spans="1:24" ht="18.75" x14ac:dyDescent="0.3">
      <c r="L179" s="45">
        <f t="shared" si="2"/>
        <v>160</v>
      </c>
      <c r="M179" s="17"/>
      <c r="N179" s="46"/>
      <c r="O179" s="47">
        <v>44706</v>
      </c>
      <c r="P179" s="50" t="s">
        <v>97</v>
      </c>
      <c r="Q179" s="50" t="s">
        <v>237</v>
      </c>
      <c r="R179" s="50" t="s">
        <v>37</v>
      </c>
      <c r="S179" s="93">
        <f>O179-O169</f>
        <v>54</v>
      </c>
      <c r="T179" s="11">
        <v>7</v>
      </c>
    </row>
    <row r="180" spans="1:24" ht="18.75" x14ac:dyDescent="0.3">
      <c r="L180" s="45">
        <f t="shared" si="2"/>
        <v>161</v>
      </c>
      <c r="M180" s="17"/>
      <c r="N180" s="46"/>
      <c r="O180" s="47">
        <v>44720</v>
      </c>
      <c r="P180" s="50" t="s">
        <v>97</v>
      </c>
      <c r="Q180" s="50" t="s">
        <v>238</v>
      </c>
      <c r="R180" s="50" t="s">
        <v>37</v>
      </c>
      <c r="S180" s="93">
        <f>O180-O174</f>
        <v>40</v>
      </c>
      <c r="T180" s="11">
        <v>6</v>
      </c>
    </row>
    <row r="181" spans="1:24" ht="18.75" x14ac:dyDescent="0.3">
      <c r="L181" s="45">
        <f t="shared" si="2"/>
        <v>162</v>
      </c>
      <c r="M181" s="17"/>
      <c r="N181" s="46"/>
      <c r="O181" s="47">
        <v>44729</v>
      </c>
      <c r="P181" s="50" t="s">
        <v>97</v>
      </c>
      <c r="Q181" s="50" t="s">
        <v>239</v>
      </c>
      <c r="R181" s="50" t="s">
        <v>37</v>
      </c>
      <c r="S181" s="93">
        <f>O181-O172</f>
        <v>57</v>
      </c>
      <c r="T181" s="11">
        <v>12</v>
      </c>
    </row>
    <row r="182" spans="1:24" ht="18.75" x14ac:dyDescent="0.3">
      <c r="L182" s="45">
        <f t="shared" si="2"/>
        <v>163</v>
      </c>
      <c r="M182" s="17"/>
      <c r="N182" s="46"/>
      <c r="O182" s="47">
        <v>44730</v>
      </c>
      <c r="P182" s="50" t="s">
        <v>97</v>
      </c>
      <c r="Q182" s="50" t="s">
        <v>240</v>
      </c>
      <c r="R182" s="50" t="s">
        <v>37</v>
      </c>
      <c r="S182" s="93">
        <f>O182-O171</f>
        <v>62</v>
      </c>
      <c r="T182" s="11">
        <v>2</v>
      </c>
    </row>
    <row r="183" spans="1:24" ht="18.75" x14ac:dyDescent="0.3">
      <c r="L183" s="45">
        <f t="shared" si="2"/>
        <v>164</v>
      </c>
      <c r="M183" s="17"/>
      <c r="N183" s="46"/>
      <c r="O183" s="47">
        <v>44731</v>
      </c>
      <c r="P183" s="50" t="s">
        <v>97</v>
      </c>
      <c r="Q183" s="50" t="s">
        <v>241</v>
      </c>
      <c r="R183" s="50" t="s">
        <v>37</v>
      </c>
      <c r="S183" s="93">
        <f>O183-O179</f>
        <v>25</v>
      </c>
      <c r="T183" s="11">
        <v>8</v>
      </c>
    </row>
    <row r="184" spans="1:24" ht="18.75" x14ac:dyDescent="0.3">
      <c r="L184" s="45">
        <f t="shared" si="2"/>
        <v>165</v>
      </c>
      <c r="M184" s="17"/>
      <c r="N184" s="46"/>
      <c r="O184" s="47">
        <v>44741</v>
      </c>
      <c r="P184" s="50" t="s">
        <v>97</v>
      </c>
      <c r="Q184" s="50" t="s">
        <v>242</v>
      </c>
      <c r="R184" s="50" t="s">
        <v>37</v>
      </c>
      <c r="S184" s="93">
        <f>O184-O177</f>
        <v>46</v>
      </c>
      <c r="T184" s="11">
        <v>1</v>
      </c>
    </row>
    <row r="185" spans="1:24" ht="18.75" x14ac:dyDescent="0.3">
      <c r="L185" s="45">
        <f t="shared" si="2"/>
        <v>166</v>
      </c>
      <c r="M185" s="17"/>
      <c r="N185" s="46"/>
      <c r="O185" s="47">
        <v>44749</v>
      </c>
      <c r="P185" s="50" t="s">
        <v>97</v>
      </c>
      <c r="Q185" s="50" t="s">
        <v>243</v>
      </c>
      <c r="R185" s="50" t="s">
        <v>37</v>
      </c>
      <c r="S185" s="93">
        <f>O185-O175</f>
        <v>62</v>
      </c>
      <c r="T185" s="11">
        <v>12</v>
      </c>
    </row>
    <row r="186" spans="1:24" ht="18.75" x14ac:dyDescent="0.3">
      <c r="L186" s="45">
        <f t="shared" si="2"/>
        <v>167</v>
      </c>
      <c r="M186" s="17"/>
      <c r="N186" s="46"/>
      <c r="O186" s="47">
        <v>44753</v>
      </c>
      <c r="P186" s="50" t="s">
        <v>97</v>
      </c>
      <c r="Q186" s="50" t="s">
        <v>244</v>
      </c>
      <c r="R186" s="50" t="s">
        <v>37</v>
      </c>
      <c r="S186" s="93">
        <f>O186-O176</f>
        <v>59</v>
      </c>
      <c r="T186" s="11">
        <v>5</v>
      </c>
    </row>
    <row r="187" spans="1:24" ht="18.75" x14ac:dyDescent="0.3">
      <c r="L187" s="45">
        <f t="shared" si="2"/>
        <v>168</v>
      </c>
      <c r="M187" s="17"/>
      <c r="N187" s="46"/>
      <c r="O187" s="47">
        <v>44757</v>
      </c>
      <c r="P187" s="50" t="s">
        <v>97</v>
      </c>
      <c r="Q187" s="50" t="s">
        <v>245</v>
      </c>
      <c r="R187" s="50" t="s">
        <v>37</v>
      </c>
      <c r="S187" s="93">
        <f>O187-O173</f>
        <v>79</v>
      </c>
      <c r="T187" s="11">
        <v>4</v>
      </c>
    </row>
    <row r="188" spans="1:24" ht="18.75" x14ac:dyDescent="0.3">
      <c r="L188" s="45">
        <f t="shared" si="2"/>
        <v>169</v>
      </c>
      <c r="M188" s="17"/>
      <c r="N188" s="46"/>
      <c r="O188" s="47">
        <v>44759</v>
      </c>
      <c r="P188" s="50" t="s">
        <v>97</v>
      </c>
      <c r="Q188" s="50" t="s">
        <v>246</v>
      </c>
      <c r="R188" s="50" t="s">
        <v>37</v>
      </c>
      <c r="S188" s="93">
        <f>O188-O168</f>
        <v>120</v>
      </c>
      <c r="T188" s="11">
        <v>12</v>
      </c>
    </row>
    <row r="189" spans="1:24" ht="18.75" x14ac:dyDescent="0.3">
      <c r="L189" s="45">
        <f t="shared" si="2"/>
        <v>170</v>
      </c>
      <c r="M189" s="17"/>
      <c r="N189" s="46"/>
      <c r="O189" s="47">
        <v>44764</v>
      </c>
      <c r="P189" s="50" t="s">
        <v>97</v>
      </c>
      <c r="Q189" s="50" t="s">
        <v>247</v>
      </c>
      <c r="R189" s="50" t="s">
        <v>37</v>
      </c>
      <c r="S189" s="93">
        <f>O189-O182</f>
        <v>34</v>
      </c>
      <c r="T189" s="11">
        <v>3</v>
      </c>
    </row>
    <row r="190" spans="1:24" ht="18.75" x14ac:dyDescent="0.3">
      <c r="L190" s="45">
        <f t="shared" si="2"/>
        <v>171</v>
      </c>
      <c r="M190" s="17"/>
      <c r="N190" s="46"/>
      <c r="O190" s="47">
        <v>44766</v>
      </c>
      <c r="P190" s="50" t="s">
        <v>97</v>
      </c>
      <c r="Q190" s="50" t="s">
        <v>248</v>
      </c>
      <c r="R190" s="50" t="s">
        <v>37</v>
      </c>
      <c r="S190" s="93">
        <f>O190-O180</f>
        <v>46</v>
      </c>
      <c r="T190" s="11">
        <v>7</v>
      </c>
    </row>
    <row r="191" spans="1:24" ht="18.75" x14ac:dyDescent="0.3">
      <c r="L191" s="45">
        <f t="shared" si="2"/>
        <v>172</v>
      </c>
      <c r="M191" s="17"/>
      <c r="N191" s="46"/>
      <c r="O191" s="47">
        <v>44777</v>
      </c>
      <c r="P191" s="50" t="s">
        <v>97</v>
      </c>
      <c r="Q191" s="50" t="s">
        <v>249</v>
      </c>
      <c r="R191" s="50" t="s">
        <v>37</v>
      </c>
      <c r="S191" s="93">
        <f>O191-O178</f>
        <v>78</v>
      </c>
      <c r="T191" s="11">
        <v>5</v>
      </c>
    </row>
    <row r="192" spans="1:24" ht="18.75" x14ac:dyDescent="0.3">
      <c r="L192" s="45">
        <f t="shared" si="2"/>
        <v>173</v>
      </c>
      <c r="M192" s="17"/>
      <c r="N192" s="46"/>
      <c r="O192" s="47">
        <v>44783</v>
      </c>
      <c r="P192" s="50" t="s">
        <v>97</v>
      </c>
      <c r="Q192" s="50" t="s">
        <v>250</v>
      </c>
      <c r="R192" s="50" t="s">
        <v>37</v>
      </c>
      <c r="S192" s="93">
        <f>O192-O184</f>
        <v>42</v>
      </c>
      <c r="T192" s="11">
        <v>2</v>
      </c>
    </row>
    <row r="193" spans="12:20" ht="18.75" x14ac:dyDescent="0.3">
      <c r="L193" s="45">
        <f t="shared" si="2"/>
        <v>174</v>
      </c>
      <c r="M193" s="17"/>
      <c r="N193" s="46"/>
      <c r="O193" s="47">
        <v>44785</v>
      </c>
      <c r="P193" s="50" t="s">
        <v>97</v>
      </c>
      <c r="Q193" s="50" t="s">
        <v>251</v>
      </c>
      <c r="R193" s="50" t="s">
        <v>37</v>
      </c>
      <c r="S193" s="93">
        <f>O193-O183</f>
        <v>54</v>
      </c>
      <c r="T193" s="11">
        <v>9</v>
      </c>
    </row>
    <row r="194" spans="12:20" ht="18.75" x14ac:dyDescent="0.3">
      <c r="L194" s="45">
        <f t="shared" si="2"/>
        <v>175</v>
      </c>
      <c r="M194" s="17"/>
      <c r="N194" s="46"/>
      <c r="O194" s="47">
        <v>44792</v>
      </c>
      <c r="P194" s="50" t="s">
        <v>97</v>
      </c>
      <c r="Q194" s="50" t="s">
        <v>252</v>
      </c>
      <c r="R194" s="50" t="s">
        <v>37</v>
      </c>
      <c r="S194" s="93">
        <f>O194-O190</f>
        <v>26</v>
      </c>
      <c r="T194" s="11">
        <v>8</v>
      </c>
    </row>
    <row r="195" spans="12:20" ht="18.75" x14ac:dyDescent="0.3">
      <c r="L195" s="45">
        <f t="shared" ref="L195:L207" si="3">L194+1</f>
        <v>176</v>
      </c>
      <c r="M195" s="17"/>
      <c r="N195" s="46"/>
      <c r="O195" s="47">
        <v>44801</v>
      </c>
      <c r="P195" s="50" t="s">
        <v>97</v>
      </c>
      <c r="Q195" s="50" t="s">
        <v>253</v>
      </c>
      <c r="R195" s="50" t="s">
        <v>37</v>
      </c>
      <c r="S195" s="93">
        <f>O195-O157</f>
        <v>250</v>
      </c>
      <c r="T195" s="11">
        <v>1</v>
      </c>
    </row>
    <row r="196" spans="12:20" ht="18.75" x14ac:dyDescent="0.3">
      <c r="L196" s="45">
        <f t="shared" si="3"/>
        <v>177</v>
      </c>
      <c r="M196" s="17"/>
      <c r="N196" s="46"/>
      <c r="O196" s="47">
        <v>44804</v>
      </c>
      <c r="P196" s="50" t="s">
        <v>97</v>
      </c>
      <c r="Q196" s="50" t="s">
        <v>254</v>
      </c>
      <c r="R196" s="50" t="s">
        <v>37</v>
      </c>
      <c r="S196" s="93">
        <f>O196-O186</f>
        <v>51</v>
      </c>
      <c r="T196" s="11">
        <v>6</v>
      </c>
    </row>
    <row r="197" spans="12:20" ht="18.75" x14ac:dyDescent="0.3">
      <c r="L197" s="45">
        <f t="shared" si="3"/>
        <v>178</v>
      </c>
      <c r="M197" s="17"/>
      <c r="N197" s="46"/>
      <c r="O197" s="47">
        <v>44809</v>
      </c>
      <c r="P197" s="50" t="s">
        <v>97</v>
      </c>
      <c r="Q197" s="50" t="s">
        <v>255</v>
      </c>
      <c r="R197" s="50" t="s">
        <v>37</v>
      </c>
      <c r="S197" s="93">
        <f>O197-O191</f>
        <v>32</v>
      </c>
      <c r="T197" s="11">
        <v>6</v>
      </c>
    </row>
    <row r="198" spans="12:20" ht="18.75" x14ac:dyDescent="0.3">
      <c r="L198" s="45">
        <f t="shared" si="3"/>
        <v>179</v>
      </c>
      <c r="M198" s="17"/>
      <c r="N198" s="46"/>
      <c r="O198" s="47">
        <v>44815</v>
      </c>
      <c r="P198" s="50" t="s">
        <v>97</v>
      </c>
      <c r="Q198" s="50" t="s">
        <v>256</v>
      </c>
      <c r="R198" s="50" t="s">
        <v>37</v>
      </c>
      <c r="S198" s="93">
        <f>O198-O185</f>
        <v>66</v>
      </c>
      <c r="T198" s="11">
        <v>13</v>
      </c>
    </row>
    <row r="199" spans="12:20" ht="18.75" x14ac:dyDescent="0.3">
      <c r="L199" s="45">
        <f t="shared" si="3"/>
        <v>180</v>
      </c>
      <c r="M199" s="17"/>
      <c r="N199" s="46"/>
      <c r="O199" s="47">
        <v>44823</v>
      </c>
      <c r="P199" s="50" t="s">
        <v>97</v>
      </c>
      <c r="Q199" s="50" t="s">
        <v>257</v>
      </c>
      <c r="R199" s="50" t="s">
        <v>37</v>
      </c>
      <c r="S199" s="93">
        <f>O199-O187</f>
        <v>66</v>
      </c>
      <c r="T199" s="11">
        <v>5</v>
      </c>
    </row>
    <row r="200" spans="12:20" ht="18.75" x14ac:dyDescent="0.3">
      <c r="L200" s="45">
        <f t="shared" si="3"/>
        <v>181</v>
      </c>
      <c r="M200" s="17"/>
      <c r="N200" s="46"/>
      <c r="O200" s="47">
        <v>44828</v>
      </c>
      <c r="P200" s="50" t="s">
        <v>97</v>
      </c>
      <c r="Q200" s="50" t="s">
        <v>258</v>
      </c>
      <c r="R200" s="50" t="s">
        <v>37</v>
      </c>
      <c r="S200" s="93">
        <f>O200-O192</f>
        <v>45</v>
      </c>
      <c r="T200" s="11">
        <v>3</v>
      </c>
    </row>
    <row r="201" spans="12:20" ht="18.75" x14ac:dyDescent="0.3">
      <c r="L201" s="45">
        <f t="shared" si="3"/>
        <v>182</v>
      </c>
      <c r="M201" s="17" t="s">
        <v>259</v>
      </c>
      <c r="N201" s="46"/>
      <c r="O201" s="47">
        <v>44839</v>
      </c>
      <c r="P201" s="50" t="s">
        <v>97</v>
      </c>
      <c r="Q201" s="50" t="s">
        <v>260</v>
      </c>
      <c r="R201" s="50" t="s">
        <v>37</v>
      </c>
      <c r="S201" s="93"/>
      <c r="T201" s="11">
        <v>0</v>
      </c>
    </row>
    <row r="202" spans="12:20" ht="18.75" x14ac:dyDescent="0.3">
      <c r="L202" s="45">
        <f t="shared" si="3"/>
        <v>183</v>
      </c>
      <c r="M202" s="17"/>
      <c r="N202" s="46"/>
      <c r="O202" s="47">
        <v>44839</v>
      </c>
      <c r="P202" s="50" t="s">
        <v>97</v>
      </c>
      <c r="Q202" s="50" t="s">
        <v>261</v>
      </c>
      <c r="R202" s="50" t="s">
        <v>37</v>
      </c>
      <c r="S202" s="93">
        <f>O202-O189</f>
        <v>75</v>
      </c>
      <c r="T202" s="11">
        <v>4</v>
      </c>
    </row>
    <row r="203" spans="12:20" ht="18.75" x14ac:dyDescent="0.3">
      <c r="L203" s="45">
        <f t="shared" si="3"/>
        <v>184</v>
      </c>
      <c r="M203" s="17"/>
      <c r="N203" s="46"/>
      <c r="O203" s="47">
        <v>44842</v>
      </c>
      <c r="P203" s="50" t="s">
        <v>97</v>
      </c>
      <c r="Q203" s="50" t="s">
        <v>262</v>
      </c>
      <c r="R203" s="50" t="s">
        <v>37</v>
      </c>
      <c r="S203" s="93">
        <f>O203-O181</f>
        <v>113</v>
      </c>
      <c r="T203" s="11">
        <v>13</v>
      </c>
    </row>
    <row r="204" spans="12:20" ht="18.75" x14ac:dyDescent="0.3">
      <c r="L204" s="45">
        <f t="shared" si="3"/>
        <v>185</v>
      </c>
      <c r="M204" s="17"/>
      <c r="N204" s="46"/>
      <c r="O204" s="47">
        <v>44849</v>
      </c>
      <c r="P204" s="50" t="s">
        <v>97</v>
      </c>
      <c r="Q204" s="50" t="s">
        <v>263</v>
      </c>
      <c r="R204" s="50" t="s">
        <v>37</v>
      </c>
      <c r="S204" s="93">
        <f>O204-O195</f>
        <v>48</v>
      </c>
      <c r="T204" s="11">
        <v>2</v>
      </c>
    </row>
    <row r="205" spans="12:20" ht="18.75" x14ac:dyDescent="0.3">
      <c r="L205" s="45">
        <f t="shared" si="3"/>
        <v>186</v>
      </c>
      <c r="M205" s="17"/>
      <c r="N205" s="46"/>
      <c r="O205" s="47">
        <v>44854</v>
      </c>
      <c r="P205" s="50" t="s">
        <v>97</v>
      </c>
      <c r="Q205" s="50" t="s">
        <v>264</v>
      </c>
      <c r="R205" s="50" t="s">
        <v>37</v>
      </c>
      <c r="S205" s="93">
        <f>O205-O194</f>
        <v>62</v>
      </c>
      <c r="T205" s="11">
        <v>9</v>
      </c>
    </row>
    <row r="206" spans="12:20" ht="18.75" x14ac:dyDescent="0.3">
      <c r="L206" s="45">
        <f t="shared" si="3"/>
        <v>187</v>
      </c>
      <c r="M206" s="17"/>
      <c r="N206" s="46"/>
      <c r="O206" s="47">
        <v>44862</v>
      </c>
      <c r="P206" s="50" t="s">
        <v>97</v>
      </c>
      <c r="Q206" s="50" t="s">
        <v>265</v>
      </c>
      <c r="R206" s="50" t="s">
        <v>37</v>
      </c>
      <c r="S206" s="93">
        <f>O206-O196</f>
        <v>58</v>
      </c>
      <c r="T206" s="11">
        <v>7</v>
      </c>
    </row>
    <row r="207" spans="12:20" ht="18.75" x14ac:dyDescent="0.3">
      <c r="L207" s="90">
        <f t="shared" si="3"/>
        <v>188</v>
      </c>
      <c r="M207" s="91" t="s">
        <v>266</v>
      </c>
      <c r="N207" s="46"/>
      <c r="O207" s="47">
        <v>44866</v>
      </c>
      <c r="P207" s="62" t="s">
        <v>87</v>
      </c>
      <c r="Q207" s="81" t="s">
        <v>267</v>
      </c>
      <c r="R207" s="50" t="s">
        <v>37</v>
      </c>
      <c r="S207" s="93"/>
      <c r="T207" s="11">
        <v>0</v>
      </c>
    </row>
    <row r="208" spans="12:20" ht="18.75" x14ac:dyDescent="0.3">
      <c r="L208" s="90">
        <v>188</v>
      </c>
      <c r="M208" s="17"/>
      <c r="N208" s="46"/>
      <c r="O208" s="47"/>
      <c r="P208" s="50" t="s">
        <v>89</v>
      </c>
      <c r="Q208" s="50" t="s">
        <v>268</v>
      </c>
      <c r="R208" s="53" t="s">
        <v>269</v>
      </c>
      <c r="S208" s="93"/>
      <c r="T208" s="11">
        <v>0</v>
      </c>
    </row>
    <row r="209" spans="12:21" ht="18.75" x14ac:dyDescent="0.3">
      <c r="L209" s="90">
        <v>188</v>
      </c>
      <c r="M209" s="17"/>
      <c r="N209" s="46"/>
      <c r="O209" s="47"/>
      <c r="P209" s="50"/>
      <c r="Q209" s="81" t="s">
        <v>270</v>
      </c>
      <c r="R209" s="50" t="s">
        <v>37</v>
      </c>
      <c r="S209" s="93"/>
      <c r="T209" s="11">
        <v>0</v>
      </c>
    </row>
    <row r="210" spans="12:21" ht="18.75" x14ac:dyDescent="0.3">
      <c r="L210" s="45">
        <f>L207+1</f>
        <v>189</v>
      </c>
      <c r="M210" s="17"/>
      <c r="N210" s="46"/>
      <c r="O210" s="47">
        <v>44868</v>
      </c>
      <c r="P210" s="50" t="s">
        <v>97</v>
      </c>
      <c r="Q210" s="50" t="s">
        <v>271</v>
      </c>
      <c r="R210" s="50" t="s">
        <v>37</v>
      </c>
      <c r="S210" s="93">
        <f>O210-O199</f>
        <v>45</v>
      </c>
      <c r="T210" s="11">
        <v>6</v>
      </c>
    </row>
    <row r="211" spans="12:21" ht="18.75" x14ac:dyDescent="0.3">
      <c r="L211" s="45">
        <f>L210+1</f>
        <v>190</v>
      </c>
      <c r="M211" s="17"/>
      <c r="N211" s="46"/>
      <c r="O211" s="47">
        <v>44877</v>
      </c>
      <c r="P211" s="50" t="s">
        <v>97</v>
      </c>
      <c r="Q211" s="50" t="s">
        <v>272</v>
      </c>
      <c r="R211" s="96" t="s">
        <v>269</v>
      </c>
      <c r="S211" s="93">
        <f>O211-O188</f>
        <v>118</v>
      </c>
      <c r="T211" s="11">
        <v>13</v>
      </c>
    </row>
    <row r="212" spans="12:21" ht="18.75" x14ac:dyDescent="0.3">
      <c r="L212" s="45">
        <f t="shared" ref="L212:L274" si="4">L211+1</f>
        <v>191</v>
      </c>
      <c r="M212" s="17"/>
      <c r="N212" s="46"/>
      <c r="O212" s="47">
        <v>44888</v>
      </c>
      <c r="P212" s="50" t="s">
        <v>97</v>
      </c>
      <c r="Q212" s="50" t="s">
        <v>273</v>
      </c>
      <c r="R212" s="96" t="s">
        <v>269</v>
      </c>
      <c r="S212" s="93">
        <f>O212-O148</f>
        <v>435</v>
      </c>
      <c r="T212" s="11">
        <v>10</v>
      </c>
      <c r="U212" s="97" t="s">
        <v>274</v>
      </c>
    </row>
    <row r="213" spans="12:21" ht="18.75" x14ac:dyDescent="0.3">
      <c r="L213" s="45">
        <f t="shared" si="4"/>
        <v>192</v>
      </c>
      <c r="M213" s="17"/>
      <c r="N213" s="46"/>
      <c r="O213" s="47">
        <v>44891</v>
      </c>
      <c r="P213" s="50" t="s">
        <v>97</v>
      </c>
      <c r="Q213" s="50" t="s">
        <v>275</v>
      </c>
      <c r="R213" s="50" t="s">
        <v>37</v>
      </c>
      <c r="S213" s="93"/>
      <c r="T213" s="11">
        <v>0</v>
      </c>
    </row>
    <row r="214" spans="12:21" ht="18.75" x14ac:dyDescent="0.3">
      <c r="L214" s="45">
        <f t="shared" si="4"/>
        <v>193</v>
      </c>
      <c r="M214" s="17"/>
      <c r="N214" s="46"/>
      <c r="O214" s="47">
        <v>44903</v>
      </c>
      <c r="P214" s="50" t="s">
        <v>97</v>
      </c>
      <c r="Q214" s="50" t="s">
        <v>276</v>
      </c>
      <c r="R214" s="50" t="s">
        <v>37</v>
      </c>
      <c r="S214" s="93">
        <f>O214-O204</f>
        <v>54</v>
      </c>
      <c r="T214" s="11">
        <v>3</v>
      </c>
    </row>
    <row r="215" spans="12:21" ht="18.75" x14ac:dyDescent="0.3">
      <c r="L215" s="45">
        <f t="shared" si="4"/>
        <v>194</v>
      </c>
      <c r="M215" s="17"/>
      <c r="N215" s="46"/>
      <c r="O215" s="47">
        <v>44906</v>
      </c>
      <c r="P215" s="50" t="s">
        <v>97</v>
      </c>
      <c r="Q215" s="50" t="s">
        <v>277</v>
      </c>
      <c r="R215" s="50" t="s">
        <v>37</v>
      </c>
      <c r="S215" s="93">
        <f>O215-O200</f>
        <v>78</v>
      </c>
      <c r="T215" s="11">
        <v>4</v>
      </c>
    </row>
    <row r="216" spans="12:21" ht="18.75" x14ac:dyDescent="0.3">
      <c r="L216" s="45">
        <f t="shared" si="4"/>
        <v>195</v>
      </c>
      <c r="M216" s="17"/>
      <c r="N216" s="46"/>
      <c r="O216" s="47">
        <v>44911</v>
      </c>
      <c r="P216" s="50" t="s">
        <v>97</v>
      </c>
      <c r="Q216" s="50" t="s">
        <v>278</v>
      </c>
      <c r="R216" s="50" t="s">
        <v>37</v>
      </c>
      <c r="S216" s="93">
        <f>O216-O202</f>
        <v>72</v>
      </c>
      <c r="T216" s="11">
        <v>5</v>
      </c>
    </row>
    <row r="217" spans="12:21" ht="18.75" x14ac:dyDescent="0.3">
      <c r="L217" s="45">
        <f t="shared" si="4"/>
        <v>196</v>
      </c>
      <c r="M217" s="17"/>
      <c r="N217" s="46"/>
      <c r="O217" s="47">
        <v>44911</v>
      </c>
      <c r="P217" s="50" t="s">
        <v>97</v>
      </c>
      <c r="Q217" s="50" t="s">
        <v>279</v>
      </c>
      <c r="R217" s="50" t="s">
        <v>37</v>
      </c>
      <c r="S217" s="93">
        <f>O217-O210</f>
        <v>43</v>
      </c>
      <c r="T217" s="11">
        <v>7</v>
      </c>
      <c r="U217" s="98" t="s">
        <v>280</v>
      </c>
    </row>
    <row r="218" spans="12:21" ht="18.75" x14ac:dyDescent="0.3">
      <c r="L218" s="45">
        <f t="shared" si="4"/>
        <v>197</v>
      </c>
      <c r="M218" s="17"/>
      <c r="N218" s="46"/>
      <c r="O218" s="47">
        <v>44912</v>
      </c>
      <c r="P218" s="50" t="s">
        <v>97</v>
      </c>
      <c r="Q218" s="50" t="s">
        <v>281</v>
      </c>
      <c r="R218" s="50" t="s">
        <v>37</v>
      </c>
      <c r="S218" s="93">
        <f>O218-O198</f>
        <v>97</v>
      </c>
      <c r="T218" s="11">
        <v>14</v>
      </c>
      <c r="U218" s="98" t="s">
        <v>280</v>
      </c>
    </row>
    <row r="219" spans="12:21" ht="18.75" x14ac:dyDescent="0.3">
      <c r="L219" s="45">
        <f t="shared" si="4"/>
        <v>198</v>
      </c>
      <c r="M219" s="17"/>
      <c r="N219" s="46"/>
      <c r="O219" s="47">
        <v>44923</v>
      </c>
      <c r="P219" s="50" t="s">
        <v>97</v>
      </c>
      <c r="Q219" s="50" t="s">
        <v>282</v>
      </c>
      <c r="R219" s="50" t="s">
        <v>37</v>
      </c>
      <c r="S219" s="93">
        <f>O219-O205</f>
        <v>69</v>
      </c>
      <c r="T219" s="11">
        <v>10</v>
      </c>
      <c r="U219" s="97" t="s">
        <v>283</v>
      </c>
    </row>
    <row r="220" spans="12:21" ht="18.75" x14ac:dyDescent="0.3">
      <c r="L220" s="45">
        <f t="shared" si="4"/>
        <v>199</v>
      </c>
      <c r="M220" s="17"/>
      <c r="N220" s="46"/>
      <c r="O220" s="47">
        <v>44925</v>
      </c>
      <c r="P220" s="50" t="s">
        <v>97</v>
      </c>
      <c r="Q220" s="50" t="s">
        <v>284</v>
      </c>
      <c r="R220" s="50" t="s">
        <v>37</v>
      </c>
      <c r="S220" s="93">
        <f>O220-O193</f>
        <v>140</v>
      </c>
      <c r="T220" s="11">
        <v>10</v>
      </c>
    </row>
    <row r="221" spans="12:21" ht="18.75" x14ac:dyDescent="0.3">
      <c r="L221" s="45">
        <f t="shared" si="4"/>
        <v>200</v>
      </c>
      <c r="M221" s="17"/>
      <c r="N221" s="46"/>
      <c r="O221" s="47">
        <v>44929</v>
      </c>
      <c r="P221" s="50" t="s">
        <v>97</v>
      </c>
      <c r="Q221" s="50" t="s">
        <v>285</v>
      </c>
      <c r="R221" s="50" t="s">
        <v>37</v>
      </c>
      <c r="S221" s="93">
        <f>O221-O203</f>
        <v>87</v>
      </c>
      <c r="T221" s="11">
        <v>14</v>
      </c>
    </row>
    <row r="222" spans="12:21" ht="18.75" x14ac:dyDescent="0.3">
      <c r="L222" s="45">
        <f t="shared" si="4"/>
        <v>201</v>
      </c>
      <c r="M222" s="17"/>
      <c r="N222" s="46"/>
      <c r="O222" s="47">
        <v>44936</v>
      </c>
      <c r="P222" s="50" t="s">
        <v>97</v>
      </c>
      <c r="Q222" s="50" t="s">
        <v>286</v>
      </c>
      <c r="R222" s="50" t="s">
        <v>37</v>
      </c>
      <c r="S222" s="93">
        <f>O222-O213</f>
        <v>45</v>
      </c>
      <c r="T222" s="11">
        <v>1</v>
      </c>
      <c r="U222" s="97" t="s">
        <v>283</v>
      </c>
    </row>
    <row r="223" spans="12:21" ht="18.75" x14ac:dyDescent="0.3">
      <c r="L223" s="90">
        <f t="shared" si="4"/>
        <v>202</v>
      </c>
      <c r="M223" s="91" t="s">
        <v>287</v>
      </c>
      <c r="N223" s="46"/>
      <c r="O223" s="47">
        <v>44941</v>
      </c>
      <c r="P223" s="62" t="s">
        <v>87</v>
      </c>
      <c r="Q223" s="81" t="s">
        <v>288</v>
      </c>
      <c r="R223" s="50" t="s">
        <v>37</v>
      </c>
      <c r="S223" s="93">
        <f>O223-O207</f>
        <v>75</v>
      </c>
      <c r="T223" s="11">
        <v>1</v>
      </c>
    </row>
    <row r="224" spans="12:21" ht="18.75" x14ac:dyDescent="0.3">
      <c r="L224" s="90">
        <v>202</v>
      </c>
      <c r="M224" s="17"/>
      <c r="N224" s="46"/>
      <c r="O224" s="47"/>
      <c r="P224" s="50" t="s">
        <v>89</v>
      </c>
      <c r="Q224" s="50" t="s">
        <v>289</v>
      </c>
      <c r="R224" s="53" t="s">
        <v>269</v>
      </c>
      <c r="S224" s="93"/>
      <c r="T224" s="11">
        <v>0</v>
      </c>
    </row>
    <row r="225" spans="12:21" ht="18.75" x14ac:dyDescent="0.3">
      <c r="L225" s="90">
        <v>202</v>
      </c>
      <c r="M225" s="17"/>
      <c r="N225" s="46"/>
      <c r="O225" s="47"/>
      <c r="P225" s="50"/>
      <c r="Q225" s="81" t="s">
        <v>290</v>
      </c>
      <c r="R225" s="50" t="s">
        <v>37</v>
      </c>
      <c r="S225" s="93">
        <f>O223-O207</f>
        <v>75</v>
      </c>
      <c r="T225" s="11">
        <v>1</v>
      </c>
    </row>
    <row r="226" spans="12:21" ht="18.75" x14ac:dyDescent="0.3">
      <c r="L226" s="45">
        <f t="shared" si="4"/>
        <v>203</v>
      </c>
      <c r="M226" s="17"/>
      <c r="N226" s="46"/>
      <c r="O226" s="47">
        <v>44944</v>
      </c>
      <c r="P226" s="50" t="s">
        <v>97</v>
      </c>
      <c r="Q226" s="50" t="s">
        <v>291</v>
      </c>
      <c r="R226" s="50" t="s">
        <v>37</v>
      </c>
      <c r="S226" s="93">
        <f>O226-O201</f>
        <v>105</v>
      </c>
      <c r="T226" s="11">
        <v>1</v>
      </c>
    </row>
    <row r="227" spans="12:21" ht="18.75" x14ac:dyDescent="0.3">
      <c r="L227" s="45">
        <f t="shared" si="4"/>
        <v>204</v>
      </c>
      <c r="M227" s="17"/>
      <c r="N227" s="46"/>
      <c r="O227" s="47">
        <v>44945</v>
      </c>
      <c r="P227" s="50" t="s">
        <v>97</v>
      </c>
      <c r="Q227" s="50" t="s">
        <v>292</v>
      </c>
      <c r="R227" s="50" t="s">
        <v>37</v>
      </c>
      <c r="S227" s="93"/>
      <c r="T227" s="11">
        <v>0</v>
      </c>
    </row>
    <row r="228" spans="12:21" ht="18.75" x14ac:dyDescent="0.3">
      <c r="L228" s="45">
        <f t="shared" si="4"/>
        <v>205</v>
      </c>
      <c r="M228" s="17"/>
      <c r="N228" s="46"/>
      <c r="O228" s="47">
        <v>44952</v>
      </c>
      <c r="P228" s="50" t="s">
        <v>97</v>
      </c>
      <c r="Q228" s="50" t="s">
        <v>293</v>
      </c>
      <c r="R228" s="50" t="s">
        <v>37</v>
      </c>
      <c r="S228" s="93">
        <f>O228-O217</f>
        <v>41</v>
      </c>
      <c r="T228" s="11">
        <v>8</v>
      </c>
    </row>
    <row r="229" spans="12:21" ht="18.75" x14ac:dyDescent="0.3">
      <c r="L229" s="45">
        <f t="shared" si="4"/>
        <v>206</v>
      </c>
      <c r="M229" s="17"/>
      <c r="N229" s="46"/>
      <c r="O229" s="47">
        <v>44957</v>
      </c>
      <c r="P229" s="50" t="s">
        <v>97</v>
      </c>
      <c r="Q229" s="50" t="s">
        <v>294</v>
      </c>
      <c r="R229" s="50" t="s">
        <v>37</v>
      </c>
      <c r="S229" s="93">
        <f>O229-O216</f>
        <v>46</v>
      </c>
      <c r="T229" s="11">
        <v>6</v>
      </c>
    </row>
    <row r="230" spans="12:21" ht="18.75" x14ac:dyDescent="0.3">
      <c r="L230" s="45">
        <f t="shared" si="4"/>
        <v>207</v>
      </c>
      <c r="M230" s="17"/>
      <c r="N230" s="46"/>
      <c r="O230" s="47">
        <v>44959</v>
      </c>
      <c r="P230" s="50" t="s">
        <v>97</v>
      </c>
      <c r="Q230" s="50" t="s">
        <v>295</v>
      </c>
      <c r="R230" s="50" t="s">
        <v>37</v>
      </c>
      <c r="S230" s="93">
        <f>O230-O214</f>
        <v>56</v>
      </c>
      <c r="T230" s="11">
        <v>4</v>
      </c>
    </row>
    <row r="231" spans="12:21" ht="18.75" x14ac:dyDescent="0.3">
      <c r="L231" s="45">
        <f t="shared" si="4"/>
        <v>208</v>
      </c>
      <c r="M231" s="17"/>
      <c r="N231" s="46"/>
      <c r="O231" s="47">
        <v>44964</v>
      </c>
      <c r="P231" s="50" t="s">
        <v>97</v>
      </c>
      <c r="Q231" s="50" t="s">
        <v>296</v>
      </c>
      <c r="R231" s="50" t="s">
        <v>37</v>
      </c>
      <c r="S231" s="93">
        <f>O231-O215</f>
        <v>58</v>
      </c>
      <c r="T231" s="11">
        <v>5</v>
      </c>
    </row>
    <row r="232" spans="12:21" ht="18.75" x14ac:dyDescent="0.3">
      <c r="L232" s="45">
        <f t="shared" si="4"/>
        <v>209</v>
      </c>
      <c r="M232" s="17"/>
      <c r="N232" s="46"/>
      <c r="O232" s="47">
        <v>44969</v>
      </c>
      <c r="P232" s="50" t="s">
        <v>97</v>
      </c>
      <c r="Q232" s="50" t="s">
        <v>297</v>
      </c>
      <c r="R232" s="50" t="s">
        <v>37</v>
      </c>
      <c r="S232" s="93">
        <f>O232-O219</f>
        <v>46</v>
      </c>
      <c r="T232" s="11">
        <v>11</v>
      </c>
    </row>
    <row r="233" spans="12:21" ht="18.75" x14ac:dyDescent="0.3">
      <c r="L233" s="45">
        <f t="shared" si="4"/>
        <v>210</v>
      </c>
      <c r="M233" s="17"/>
      <c r="N233" s="46"/>
      <c r="O233" s="47">
        <v>44974</v>
      </c>
      <c r="P233" s="50" t="s">
        <v>97</v>
      </c>
      <c r="Q233" s="50" t="s">
        <v>298</v>
      </c>
      <c r="R233" s="50" t="s">
        <v>37</v>
      </c>
      <c r="S233" s="93">
        <f>O233-O206</f>
        <v>112</v>
      </c>
      <c r="T233" s="11">
        <v>8</v>
      </c>
    </row>
    <row r="234" spans="12:21" ht="18.75" x14ac:dyDescent="0.3">
      <c r="L234" s="45">
        <f t="shared" si="4"/>
        <v>211</v>
      </c>
      <c r="M234" s="17"/>
      <c r="N234" s="46"/>
      <c r="O234" s="47">
        <v>44975</v>
      </c>
      <c r="P234" s="50" t="s">
        <v>97</v>
      </c>
      <c r="Q234" s="50" t="s">
        <v>299</v>
      </c>
      <c r="R234" s="50" t="s">
        <v>37</v>
      </c>
      <c r="S234" s="93">
        <f>O234-O226</f>
        <v>31</v>
      </c>
      <c r="T234" s="11">
        <v>2</v>
      </c>
    </row>
    <row r="235" spans="12:21" ht="18.75" x14ac:dyDescent="0.3">
      <c r="L235" s="45">
        <f t="shared" si="4"/>
        <v>212</v>
      </c>
      <c r="M235" s="17"/>
      <c r="N235" s="46"/>
      <c r="O235" s="47">
        <v>44984</v>
      </c>
      <c r="P235" s="50" t="s">
        <v>97</v>
      </c>
      <c r="Q235" s="50" t="s">
        <v>300</v>
      </c>
      <c r="R235" s="50" t="s">
        <v>37</v>
      </c>
      <c r="S235" s="93">
        <f>O235-O222</f>
        <v>48</v>
      </c>
      <c r="T235" s="11">
        <v>2</v>
      </c>
    </row>
    <row r="236" spans="12:21" ht="18.75" x14ac:dyDescent="0.3">
      <c r="L236" s="45">
        <f t="shared" si="4"/>
        <v>213</v>
      </c>
      <c r="M236" s="17" t="s">
        <v>301</v>
      </c>
      <c r="N236" s="46"/>
      <c r="O236" s="47">
        <v>44987</v>
      </c>
      <c r="P236" s="50" t="s">
        <v>97</v>
      </c>
      <c r="Q236" s="50" t="s">
        <v>302</v>
      </c>
      <c r="R236" s="50" t="s">
        <v>37</v>
      </c>
      <c r="S236" s="93"/>
      <c r="T236" s="11">
        <v>0</v>
      </c>
    </row>
    <row r="237" spans="12:21" ht="18.75" x14ac:dyDescent="0.3">
      <c r="L237" s="45">
        <f t="shared" si="4"/>
        <v>214</v>
      </c>
      <c r="M237" s="17"/>
      <c r="N237" s="46"/>
      <c r="O237" s="47">
        <v>44988</v>
      </c>
      <c r="P237" s="50" t="s">
        <v>97</v>
      </c>
      <c r="Q237" s="50" t="s">
        <v>303</v>
      </c>
      <c r="R237" s="50" t="s">
        <v>37</v>
      </c>
      <c r="S237" s="93">
        <f>O237-O220</f>
        <v>63</v>
      </c>
      <c r="T237" s="11">
        <v>11</v>
      </c>
    </row>
    <row r="238" spans="12:21" ht="18.75" x14ac:dyDescent="0.3">
      <c r="L238" s="45">
        <f t="shared" si="4"/>
        <v>215</v>
      </c>
      <c r="M238" s="17"/>
      <c r="N238" s="46"/>
      <c r="O238" s="47">
        <v>44994</v>
      </c>
      <c r="P238" s="50" t="s">
        <v>97</v>
      </c>
      <c r="Q238" s="50" t="s">
        <v>304</v>
      </c>
      <c r="R238" s="50" t="s">
        <v>37</v>
      </c>
      <c r="S238" s="93">
        <f>O238-O232</f>
        <v>25</v>
      </c>
      <c r="T238" s="11">
        <v>12</v>
      </c>
    </row>
    <row r="239" spans="12:21" ht="18.75" x14ac:dyDescent="0.3">
      <c r="L239" s="45">
        <f t="shared" si="4"/>
        <v>216</v>
      </c>
      <c r="M239" s="17" t="s">
        <v>305</v>
      </c>
      <c r="N239" s="46"/>
      <c r="O239" s="47">
        <v>45000</v>
      </c>
      <c r="P239" s="50" t="s">
        <v>97</v>
      </c>
      <c r="Q239" s="50" t="s">
        <v>306</v>
      </c>
      <c r="R239" s="50" t="s">
        <v>37</v>
      </c>
      <c r="S239" s="93">
        <f>O239-O231</f>
        <v>36</v>
      </c>
      <c r="T239" s="11">
        <v>6</v>
      </c>
      <c r="U239" s="94" t="s">
        <v>307</v>
      </c>
    </row>
    <row r="240" spans="12:21" ht="18.75" x14ac:dyDescent="0.3">
      <c r="L240" s="45">
        <f t="shared" si="4"/>
        <v>217</v>
      </c>
      <c r="M240" s="17"/>
      <c r="N240" s="46"/>
      <c r="O240" s="47">
        <v>45002</v>
      </c>
      <c r="P240" s="50" t="s">
        <v>97</v>
      </c>
      <c r="Q240" s="50" t="s">
        <v>308</v>
      </c>
      <c r="R240" s="50" t="s">
        <v>37</v>
      </c>
      <c r="S240" s="93">
        <f>O240-O229</f>
        <v>45</v>
      </c>
      <c r="T240" s="11">
        <v>7</v>
      </c>
    </row>
    <row r="241" spans="12:20" ht="18.75" x14ac:dyDescent="0.3">
      <c r="L241" s="45">
        <f t="shared" si="4"/>
        <v>218</v>
      </c>
      <c r="M241" s="17"/>
      <c r="N241" s="46"/>
      <c r="O241" s="47">
        <v>45002</v>
      </c>
      <c r="P241" s="50" t="s">
        <v>97</v>
      </c>
      <c r="Q241" s="50" t="s">
        <v>309</v>
      </c>
      <c r="R241" s="50" t="s">
        <v>37</v>
      </c>
      <c r="S241" s="93">
        <f>O241-O230</f>
        <v>43</v>
      </c>
      <c r="T241" s="11">
        <v>5</v>
      </c>
    </row>
    <row r="242" spans="12:20" ht="18.75" x14ac:dyDescent="0.3">
      <c r="L242" s="45">
        <f t="shared" si="4"/>
        <v>219</v>
      </c>
      <c r="M242" s="17"/>
      <c r="N242" s="46"/>
      <c r="O242" s="47">
        <v>45009</v>
      </c>
      <c r="P242" s="50" t="s">
        <v>97</v>
      </c>
      <c r="Q242" s="50" t="s">
        <v>310</v>
      </c>
      <c r="R242" s="50" t="s">
        <v>37</v>
      </c>
      <c r="S242" s="93">
        <f>O242-O228</f>
        <v>57</v>
      </c>
      <c r="T242" s="11">
        <v>9</v>
      </c>
    </row>
    <row r="243" spans="12:20" ht="18.75" x14ac:dyDescent="0.3">
      <c r="L243" s="45">
        <f t="shared" si="4"/>
        <v>220</v>
      </c>
      <c r="M243" s="17"/>
      <c r="N243" s="46"/>
      <c r="O243" s="47">
        <v>45014</v>
      </c>
      <c r="P243" s="50" t="s">
        <v>97</v>
      </c>
      <c r="Q243" s="50" t="s">
        <v>311</v>
      </c>
      <c r="R243" s="50" t="s">
        <v>37</v>
      </c>
      <c r="S243" s="93">
        <f>O243-O234</f>
        <v>39</v>
      </c>
      <c r="T243" s="11">
        <v>3</v>
      </c>
    </row>
    <row r="244" spans="12:20" ht="18.75" x14ac:dyDescent="0.3">
      <c r="L244" s="45">
        <f t="shared" si="4"/>
        <v>221</v>
      </c>
      <c r="M244" s="17"/>
      <c r="N244" s="46"/>
      <c r="O244" s="47">
        <v>45018</v>
      </c>
      <c r="P244" s="50" t="s">
        <v>97</v>
      </c>
      <c r="Q244" s="50" t="s">
        <v>312</v>
      </c>
      <c r="R244" s="50" t="s">
        <v>37</v>
      </c>
      <c r="S244" s="93">
        <f>O244-O227</f>
        <v>73</v>
      </c>
      <c r="T244" s="11">
        <v>1</v>
      </c>
    </row>
    <row r="245" spans="12:20" ht="18.75" x14ac:dyDescent="0.3">
      <c r="L245" s="45">
        <f t="shared" si="4"/>
        <v>222</v>
      </c>
      <c r="M245" s="17"/>
      <c r="N245" s="46"/>
      <c r="O245" s="47">
        <v>45023</v>
      </c>
      <c r="P245" s="50" t="s">
        <v>97</v>
      </c>
      <c r="Q245" s="50" t="s">
        <v>313</v>
      </c>
      <c r="R245" s="50" t="s">
        <v>37</v>
      </c>
      <c r="S245" s="93">
        <f>O245-O235</f>
        <v>39</v>
      </c>
      <c r="T245" s="11">
        <v>3</v>
      </c>
    </row>
    <row r="246" spans="12:20" ht="18.75" x14ac:dyDescent="0.3">
      <c r="L246" s="45">
        <f t="shared" si="4"/>
        <v>223</v>
      </c>
      <c r="M246" s="17"/>
      <c r="N246" s="46"/>
      <c r="O246" s="47">
        <v>45031</v>
      </c>
      <c r="P246" s="50" t="s">
        <v>97</v>
      </c>
      <c r="Q246" s="50" t="s">
        <v>314</v>
      </c>
      <c r="R246" s="50" t="s">
        <v>37</v>
      </c>
      <c r="S246" s="93">
        <f>O246-O233</f>
        <v>57</v>
      </c>
      <c r="T246" s="11">
        <v>9</v>
      </c>
    </row>
    <row r="247" spans="12:20" ht="18.75" x14ac:dyDescent="0.3">
      <c r="L247" s="45">
        <f t="shared" si="4"/>
        <v>224</v>
      </c>
      <c r="M247" s="17"/>
      <c r="N247" s="46"/>
      <c r="O247" s="47">
        <v>45035</v>
      </c>
      <c r="P247" s="50" t="s">
        <v>97</v>
      </c>
      <c r="Q247" s="50" t="s">
        <v>315</v>
      </c>
      <c r="R247" s="50" t="s">
        <v>37</v>
      </c>
      <c r="S247" s="93">
        <f>O247-O239</f>
        <v>35</v>
      </c>
      <c r="T247" s="11">
        <v>7</v>
      </c>
    </row>
    <row r="248" spans="12:20" ht="18.75" x14ac:dyDescent="0.3">
      <c r="L248" s="45">
        <f t="shared" si="4"/>
        <v>225</v>
      </c>
      <c r="M248" s="17"/>
      <c r="N248" s="46"/>
      <c r="O248" s="47">
        <v>45043</v>
      </c>
      <c r="P248" s="50" t="s">
        <v>97</v>
      </c>
      <c r="Q248" s="50" t="s">
        <v>316</v>
      </c>
      <c r="R248" s="50" t="s">
        <v>37</v>
      </c>
      <c r="S248" s="93">
        <f>O248-O237</f>
        <v>55</v>
      </c>
      <c r="T248" s="11">
        <v>12</v>
      </c>
    </row>
    <row r="249" spans="12:20" ht="18.75" x14ac:dyDescent="0.3">
      <c r="L249" s="45">
        <f t="shared" si="4"/>
        <v>226</v>
      </c>
      <c r="M249" s="17"/>
      <c r="N249" s="46"/>
      <c r="O249" s="47">
        <v>45044</v>
      </c>
      <c r="P249" s="50" t="s">
        <v>97</v>
      </c>
      <c r="Q249" s="50" t="s">
        <v>317</v>
      </c>
      <c r="R249" s="50" t="s">
        <v>37</v>
      </c>
      <c r="S249" s="93">
        <f>O249-O236</f>
        <v>57</v>
      </c>
      <c r="T249" s="11">
        <v>1</v>
      </c>
    </row>
    <row r="250" spans="12:20" ht="18.75" x14ac:dyDescent="0.3">
      <c r="L250" s="90">
        <f t="shared" si="4"/>
        <v>227</v>
      </c>
      <c r="M250" s="91" t="s">
        <v>318</v>
      </c>
      <c r="N250" s="46"/>
      <c r="O250" s="47">
        <v>45047</v>
      </c>
      <c r="P250" s="62" t="s">
        <v>87</v>
      </c>
      <c r="Q250" s="81" t="s">
        <v>319</v>
      </c>
      <c r="R250" s="53" t="s">
        <v>269</v>
      </c>
      <c r="S250" s="93">
        <f>O250-O197</f>
        <v>238</v>
      </c>
      <c r="T250" s="11">
        <v>7</v>
      </c>
    </row>
    <row r="251" spans="12:20" ht="18.75" x14ac:dyDescent="0.3">
      <c r="L251" s="90">
        <v>227</v>
      </c>
      <c r="M251" s="17"/>
      <c r="N251" s="46"/>
      <c r="O251" s="47"/>
      <c r="P251" s="50" t="s">
        <v>89</v>
      </c>
      <c r="Q251" s="50" t="s">
        <v>320</v>
      </c>
      <c r="R251" s="53" t="s">
        <v>269</v>
      </c>
      <c r="S251" s="93"/>
      <c r="T251" s="11">
        <v>0</v>
      </c>
    </row>
    <row r="252" spans="12:20" ht="18.75" x14ac:dyDescent="0.3">
      <c r="L252" s="90">
        <v>227</v>
      </c>
      <c r="M252" s="17"/>
      <c r="N252" s="46"/>
      <c r="O252" s="47"/>
      <c r="P252" s="50"/>
      <c r="Q252" s="81" t="s">
        <v>321</v>
      </c>
      <c r="R252" s="53" t="s">
        <v>269</v>
      </c>
      <c r="S252" s="93">
        <f>O250-O93</f>
        <v>1406</v>
      </c>
      <c r="T252" s="11">
        <v>2</v>
      </c>
    </row>
    <row r="253" spans="12:20" ht="18.75" x14ac:dyDescent="0.3">
      <c r="L253" s="45">
        <f t="shared" si="4"/>
        <v>228</v>
      </c>
      <c r="M253" s="17"/>
      <c r="N253" s="46"/>
      <c r="O253" s="47">
        <v>45050</v>
      </c>
      <c r="P253" s="50" t="s">
        <v>97</v>
      </c>
      <c r="Q253" s="50" t="s">
        <v>322</v>
      </c>
      <c r="R253" s="50" t="s">
        <v>37</v>
      </c>
      <c r="S253" s="93">
        <f>O253-O241</f>
        <v>48</v>
      </c>
      <c r="T253" s="11">
        <v>6</v>
      </c>
    </row>
    <row r="254" spans="12:20" ht="18.75" x14ac:dyDescent="0.3">
      <c r="L254" s="45">
        <f t="shared" si="4"/>
        <v>229</v>
      </c>
      <c r="M254" s="17"/>
      <c r="N254" s="46"/>
      <c r="O254" s="47">
        <v>45056</v>
      </c>
      <c r="P254" s="50" t="s">
        <v>97</v>
      </c>
      <c r="Q254" s="50" t="s">
        <v>323</v>
      </c>
      <c r="R254" s="50" t="s">
        <v>37</v>
      </c>
      <c r="S254" s="93">
        <f>O254-O244</f>
        <v>38</v>
      </c>
      <c r="T254" s="11">
        <v>2</v>
      </c>
    </row>
    <row r="255" spans="12:20" ht="18.75" x14ac:dyDescent="0.3">
      <c r="L255" s="45">
        <f t="shared" si="4"/>
        <v>230</v>
      </c>
      <c r="M255" s="17"/>
      <c r="N255" s="46"/>
      <c r="O255" s="47">
        <v>45060</v>
      </c>
      <c r="P255" s="50" t="s">
        <v>97</v>
      </c>
      <c r="Q255" s="50" t="s">
        <v>324</v>
      </c>
      <c r="R255" s="50" t="s">
        <v>37</v>
      </c>
      <c r="S255" s="93">
        <f>O255-O242</f>
        <v>51</v>
      </c>
      <c r="T255" s="11">
        <v>10</v>
      </c>
    </row>
    <row r="256" spans="12:20" ht="18.75" x14ac:dyDescent="0.3">
      <c r="L256" s="45">
        <f t="shared" si="4"/>
        <v>231</v>
      </c>
      <c r="M256" s="17"/>
      <c r="N256" s="46"/>
      <c r="O256" s="47">
        <v>45065</v>
      </c>
      <c r="P256" s="50" t="s">
        <v>97</v>
      </c>
      <c r="Q256" s="50" t="s">
        <v>325</v>
      </c>
      <c r="R256" s="50" t="s">
        <v>37</v>
      </c>
      <c r="S256" s="93">
        <f>O256-O245</f>
        <v>42</v>
      </c>
      <c r="T256" s="11">
        <v>4</v>
      </c>
    </row>
    <row r="257" spans="12:20" ht="18.75" x14ac:dyDescent="0.3">
      <c r="L257" s="45">
        <f t="shared" si="4"/>
        <v>232</v>
      </c>
      <c r="M257" s="17"/>
      <c r="N257" s="46"/>
      <c r="O257" s="47">
        <v>45066</v>
      </c>
      <c r="P257" s="50" t="s">
        <v>97</v>
      </c>
      <c r="Q257" s="50" t="s">
        <v>326</v>
      </c>
      <c r="R257" s="50" t="s">
        <v>37</v>
      </c>
      <c r="S257" s="93">
        <f>O257-O246</f>
        <v>35</v>
      </c>
      <c r="T257" s="11">
        <v>10</v>
      </c>
    </row>
    <row r="258" spans="12:20" ht="18.75" x14ac:dyDescent="0.3">
      <c r="L258" s="45">
        <f t="shared" si="4"/>
        <v>233</v>
      </c>
      <c r="M258" s="95" t="s">
        <v>327</v>
      </c>
      <c r="N258" s="46"/>
      <c r="O258" s="47">
        <v>45067</v>
      </c>
      <c r="P258" s="50" t="s">
        <v>97</v>
      </c>
      <c r="Q258" s="50" t="s">
        <v>328</v>
      </c>
      <c r="R258" s="50" t="s">
        <v>37</v>
      </c>
      <c r="S258" s="93"/>
      <c r="T258" s="11">
        <v>0</v>
      </c>
    </row>
    <row r="259" spans="12:20" ht="18.75" x14ac:dyDescent="0.3">
      <c r="L259" s="45">
        <f t="shared" si="4"/>
        <v>234</v>
      </c>
      <c r="M259" s="17"/>
      <c r="N259" s="46"/>
      <c r="O259" s="47">
        <v>45073</v>
      </c>
      <c r="P259" s="50" t="s">
        <v>97</v>
      </c>
      <c r="Q259" s="50" t="s">
        <v>329</v>
      </c>
      <c r="R259" s="50" t="s">
        <v>37</v>
      </c>
      <c r="S259" s="93">
        <f>O259-O238</f>
        <v>79</v>
      </c>
      <c r="T259" s="11">
        <v>13</v>
      </c>
    </row>
    <row r="260" spans="12:20" ht="18.75" x14ac:dyDescent="0.3">
      <c r="L260" s="45">
        <f t="shared" si="4"/>
        <v>235</v>
      </c>
      <c r="M260" s="17"/>
      <c r="N260" s="46"/>
      <c r="O260" s="47">
        <v>45077</v>
      </c>
      <c r="P260" s="50" t="s">
        <v>97</v>
      </c>
      <c r="Q260" s="50" t="s">
        <v>330</v>
      </c>
      <c r="R260" s="50" t="s">
        <v>37</v>
      </c>
      <c r="S260" s="93">
        <f>O260-O248</f>
        <v>34</v>
      </c>
      <c r="T260" s="11">
        <v>13</v>
      </c>
    </row>
    <row r="261" spans="12:20" ht="18.75" x14ac:dyDescent="0.3">
      <c r="L261" s="45">
        <f t="shared" si="4"/>
        <v>236</v>
      </c>
      <c r="M261" s="17"/>
      <c r="N261" s="46"/>
      <c r="O261" s="47">
        <v>45081</v>
      </c>
      <c r="P261" s="50" t="s">
        <v>97</v>
      </c>
      <c r="Q261" s="50" t="s">
        <v>331</v>
      </c>
      <c r="R261" s="50" t="s">
        <v>37</v>
      </c>
      <c r="S261" s="93">
        <f>O261-O249</f>
        <v>37</v>
      </c>
      <c r="T261" s="11">
        <v>2</v>
      </c>
    </row>
    <row r="262" spans="12:20" ht="18.75" x14ac:dyDescent="0.3">
      <c r="L262" s="45">
        <f t="shared" si="4"/>
        <v>237</v>
      </c>
      <c r="M262" s="17" t="s">
        <v>332</v>
      </c>
      <c r="N262" s="46"/>
      <c r="O262" s="47">
        <v>45082</v>
      </c>
      <c r="P262" s="50" t="s">
        <v>97</v>
      </c>
      <c r="Q262" s="50" t="s">
        <v>333</v>
      </c>
      <c r="R262" s="50" t="s">
        <v>37</v>
      </c>
      <c r="S262" s="93">
        <f>O262-O243</f>
        <v>68</v>
      </c>
      <c r="T262" s="11">
        <v>4</v>
      </c>
    </row>
    <row r="263" spans="12:20" ht="18.75" x14ac:dyDescent="0.3">
      <c r="L263" s="45">
        <f t="shared" si="4"/>
        <v>238</v>
      </c>
      <c r="M263" s="17"/>
      <c r="N263" s="46"/>
      <c r="O263" s="47">
        <v>45089</v>
      </c>
      <c r="P263" s="50" t="s">
        <v>97</v>
      </c>
      <c r="Q263" s="50" t="s">
        <v>334</v>
      </c>
      <c r="R263" s="50" t="s">
        <v>37</v>
      </c>
      <c r="S263" s="93">
        <f>O263-O247</f>
        <v>54</v>
      </c>
      <c r="T263" s="11">
        <v>8</v>
      </c>
    </row>
    <row r="264" spans="12:20" ht="18.75" x14ac:dyDescent="0.3">
      <c r="L264" s="45">
        <f t="shared" si="4"/>
        <v>239</v>
      </c>
      <c r="M264" s="17"/>
      <c r="N264" s="46"/>
      <c r="O264" s="47">
        <v>45089</v>
      </c>
      <c r="P264" s="50" t="s">
        <v>97</v>
      </c>
      <c r="Q264" s="50" t="s">
        <v>335</v>
      </c>
      <c r="R264" s="50" t="s">
        <v>37</v>
      </c>
      <c r="S264" s="93">
        <f>O264-O240</f>
        <v>87</v>
      </c>
      <c r="T264" s="11">
        <v>8</v>
      </c>
    </row>
    <row r="265" spans="12:20" ht="18.75" x14ac:dyDescent="0.3">
      <c r="L265" s="45">
        <f t="shared" si="4"/>
        <v>240</v>
      </c>
      <c r="M265" s="17"/>
      <c r="N265" s="46"/>
      <c r="O265" s="47">
        <v>45095</v>
      </c>
      <c r="P265" s="50" t="s">
        <v>97</v>
      </c>
      <c r="Q265" s="50" t="s">
        <v>336</v>
      </c>
      <c r="R265" s="50" t="s">
        <v>37</v>
      </c>
      <c r="S265" s="93">
        <f>O265-O255</f>
        <v>35</v>
      </c>
      <c r="T265" s="11">
        <v>11</v>
      </c>
    </row>
    <row r="266" spans="12:20" ht="18.75" x14ac:dyDescent="0.3">
      <c r="L266" s="45">
        <f t="shared" si="4"/>
        <v>241</v>
      </c>
      <c r="M266" s="17"/>
      <c r="N266" s="46"/>
      <c r="O266" s="47">
        <v>45099</v>
      </c>
      <c r="P266" s="50" t="s">
        <v>97</v>
      </c>
      <c r="Q266" s="50" t="s">
        <v>337</v>
      </c>
      <c r="R266" s="50" t="s">
        <v>37</v>
      </c>
      <c r="S266" s="93">
        <f>O266-O254</f>
        <v>43</v>
      </c>
      <c r="T266" s="11">
        <v>3</v>
      </c>
    </row>
    <row r="267" spans="12:20" ht="18.75" x14ac:dyDescent="0.3">
      <c r="L267" s="45">
        <f t="shared" si="4"/>
        <v>242</v>
      </c>
      <c r="M267" s="17"/>
      <c r="N267" s="46"/>
      <c r="O267" s="47">
        <v>45100</v>
      </c>
      <c r="P267" s="50" t="s">
        <v>97</v>
      </c>
      <c r="Q267" s="50" t="s">
        <v>338</v>
      </c>
      <c r="R267" s="50" t="s">
        <v>37</v>
      </c>
      <c r="S267" s="93">
        <f>O267-O253</f>
        <v>50</v>
      </c>
      <c r="T267" s="11">
        <v>7</v>
      </c>
    </row>
    <row r="268" spans="12:20" ht="18.75" x14ac:dyDescent="0.3">
      <c r="L268" s="45">
        <f t="shared" si="4"/>
        <v>243</v>
      </c>
      <c r="M268" s="17"/>
      <c r="N268" s="46"/>
      <c r="O268" s="47">
        <v>45108</v>
      </c>
      <c r="P268" s="50" t="s">
        <v>97</v>
      </c>
      <c r="Q268" s="50" t="s">
        <v>339</v>
      </c>
      <c r="R268" s="50" t="s">
        <v>37</v>
      </c>
      <c r="S268" s="93">
        <f>O268-O258</f>
        <v>41</v>
      </c>
      <c r="T268" s="11">
        <v>1</v>
      </c>
    </row>
    <row r="269" spans="12:20" ht="18.75" x14ac:dyDescent="0.3">
      <c r="L269" s="45">
        <f t="shared" si="4"/>
        <v>244</v>
      </c>
      <c r="M269" s="17"/>
      <c r="N269" s="46"/>
      <c r="O269" s="47">
        <v>45114</v>
      </c>
      <c r="P269" s="50" t="s">
        <v>97</v>
      </c>
      <c r="Q269" s="50" t="s">
        <v>340</v>
      </c>
      <c r="R269" s="50" t="s">
        <v>37</v>
      </c>
      <c r="S269" s="93">
        <f>O269-O257</f>
        <v>48</v>
      </c>
      <c r="T269" s="11">
        <v>11</v>
      </c>
    </row>
    <row r="270" spans="12:20" ht="18.75" x14ac:dyDescent="0.3">
      <c r="L270" s="45">
        <f t="shared" si="4"/>
        <v>245</v>
      </c>
      <c r="M270" s="17"/>
      <c r="N270" s="46"/>
      <c r="O270" s="47">
        <v>45118</v>
      </c>
      <c r="P270" s="50" t="s">
        <v>97</v>
      </c>
      <c r="Q270" s="50" t="s">
        <v>341</v>
      </c>
      <c r="R270" s="50" t="s">
        <v>37</v>
      </c>
      <c r="S270" s="93">
        <f>O270-O218</f>
        <v>206</v>
      </c>
      <c r="T270" s="11">
        <v>15</v>
      </c>
    </row>
    <row r="271" spans="12:20" ht="18.75" x14ac:dyDescent="0.3">
      <c r="L271" s="45">
        <f t="shared" si="4"/>
        <v>246</v>
      </c>
      <c r="M271" s="17"/>
      <c r="N271" s="46"/>
      <c r="O271" s="47">
        <v>45123</v>
      </c>
      <c r="P271" s="50" t="s">
        <v>97</v>
      </c>
      <c r="Q271" s="50" t="s">
        <v>342</v>
      </c>
      <c r="R271" s="50" t="s">
        <v>37</v>
      </c>
      <c r="S271" s="93">
        <f>O271-O221</f>
        <v>194</v>
      </c>
      <c r="T271" s="11">
        <v>15</v>
      </c>
    </row>
    <row r="272" spans="12:20" ht="18.75" x14ac:dyDescent="0.3">
      <c r="L272" s="45">
        <f t="shared" si="4"/>
        <v>247</v>
      </c>
      <c r="M272" s="17"/>
      <c r="N272" s="46"/>
      <c r="O272" s="47">
        <v>45127</v>
      </c>
      <c r="P272" s="50" t="s">
        <v>97</v>
      </c>
      <c r="Q272" s="50" t="s">
        <v>343</v>
      </c>
      <c r="R272" s="50" t="s">
        <v>37</v>
      </c>
      <c r="S272" s="93">
        <f>O272-O264</f>
        <v>38</v>
      </c>
      <c r="T272" s="11">
        <v>9</v>
      </c>
    </row>
    <row r="273" spans="12:20" ht="18.75" x14ac:dyDescent="0.3">
      <c r="L273" s="45">
        <f t="shared" si="4"/>
        <v>248</v>
      </c>
      <c r="M273" s="17"/>
      <c r="N273" s="46"/>
      <c r="O273" s="47">
        <v>45131</v>
      </c>
      <c r="P273" s="50" t="s">
        <v>97</v>
      </c>
      <c r="Q273" s="50" t="s">
        <v>344</v>
      </c>
      <c r="R273" s="50" t="s">
        <v>37</v>
      </c>
      <c r="S273" s="93">
        <f>O273-O256</f>
        <v>66</v>
      </c>
      <c r="T273" s="11">
        <v>5</v>
      </c>
    </row>
    <row r="274" spans="12:20" ht="18.75" x14ac:dyDescent="0.3">
      <c r="L274" s="45">
        <f t="shared" si="4"/>
        <v>249</v>
      </c>
      <c r="M274" s="17"/>
      <c r="N274" s="46"/>
      <c r="O274" s="47">
        <v>45135</v>
      </c>
      <c r="P274" s="50" t="s">
        <v>97</v>
      </c>
      <c r="Q274" s="50" t="s">
        <v>345</v>
      </c>
      <c r="R274" s="50" t="s">
        <v>37</v>
      </c>
      <c r="S274" s="93">
        <f>O274-O259</f>
        <v>62</v>
      </c>
      <c r="T274" s="11">
        <v>14</v>
      </c>
    </row>
    <row r="275" spans="12:20" ht="18.75" x14ac:dyDescent="0.3">
      <c r="L275" s="90">
        <v>250</v>
      </c>
      <c r="M275" s="91" t="s">
        <v>346</v>
      </c>
      <c r="N275" s="46"/>
      <c r="O275" s="47">
        <v>45136</v>
      </c>
      <c r="P275" s="62" t="s">
        <v>87</v>
      </c>
      <c r="Q275" s="81" t="s">
        <v>347</v>
      </c>
      <c r="R275" s="50" t="s">
        <v>37</v>
      </c>
      <c r="S275" s="93">
        <f>O275-O223</f>
        <v>195</v>
      </c>
      <c r="T275" s="11">
        <v>2</v>
      </c>
    </row>
    <row r="276" spans="12:20" ht="18.75" x14ac:dyDescent="0.3">
      <c r="L276" s="90">
        <v>250</v>
      </c>
      <c r="M276" s="17"/>
      <c r="N276" s="46"/>
      <c r="O276" s="47"/>
      <c r="P276" s="50" t="s">
        <v>89</v>
      </c>
      <c r="Q276" s="50" t="s">
        <v>348</v>
      </c>
      <c r="R276" s="53" t="s">
        <v>269</v>
      </c>
      <c r="S276" s="93"/>
      <c r="T276" s="11">
        <v>0</v>
      </c>
    </row>
    <row r="277" spans="12:20" ht="18.75" x14ac:dyDescent="0.3">
      <c r="L277" s="90">
        <v>250</v>
      </c>
      <c r="M277" s="17"/>
      <c r="N277" s="46"/>
      <c r="O277" s="47"/>
      <c r="P277" s="50"/>
      <c r="Q277" s="81" t="s">
        <v>349</v>
      </c>
      <c r="R277" s="50" t="s">
        <v>37</v>
      </c>
      <c r="S277" s="93">
        <f>O275-O223</f>
        <v>195</v>
      </c>
      <c r="T277" s="11">
        <v>2</v>
      </c>
    </row>
    <row r="278" spans="12:20" ht="18.75" x14ac:dyDescent="0.3">
      <c r="L278" s="45">
        <f t="shared" ref="L278:L303" si="5">L277+1</f>
        <v>251</v>
      </c>
      <c r="M278" s="17"/>
      <c r="N278" s="46"/>
      <c r="O278" s="47">
        <v>45141</v>
      </c>
      <c r="P278" s="50" t="s">
        <v>97</v>
      </c>
      <c r="Q278" s="50" t="s">
        <v>350</v>
      </c>
      <c r="R278" s="50" t="s">
        <v>37</v>
      </c>
      <c r="S278" s="93">
        <f>O278-O262</f>
        <v>59</v>
      </c>
      <c r="T278" s="11">
        <v>5</v>
      </c>
    </row>
    <row r="279" spans="12:20" ht="18.75" x14ac:dyDescent="0.3">
      <c r="L279" s="45">
        <f t="shared" si="5"/>
        <v>252</v>
      </c>
      <c r="M279" s="17"/>
      <c r="N279" s="46"/>
      <c r="O279" s="47">
        <v>45145</v>
      </c>
      <c r="P279" s="50" t="s">
        <v>97</v>
      </c>
      <c r="Q279" s="50" t="s">
        <v>351</v>
      </c>
      <c r="R279" s="50" t="s">
        <v>37</v>
      </c>
      <c r="S279" s="93">
        <f>O279-O261</f>
        <v>64</v>
      </c>
      <c r="T279" s="11">
        <v>3</v>
      </c>
    </row>
    <row r="280" spans="12:20" ht="18.75" x14ac:dyDescent="0.3">
      <c r="L280" s="45">
        <f t="shared" si="5"/>
        <v>253</v>
      </c>
      <c r="M280" s="17"/>
      <c r="N280" s="46"/>
      <c r="O280" s="47">
        <v>45146</v>
      </c>
      <c r="P280" s="50" t="s">
        <v>97</v>
      </c>
      <c r="Q280" s="50" t="s">
        <v>352</v>
      </c>
      <c r="R280" s="50" t="s">
        <v>37</v>
      </c>
      <c r="S280" s="93">
        <f>O280-O266</f>
        <v>47</v>
      </c>
      <c r="T280" s="11">
        <v>4</v>
      </c>
    </row>
    <row r="281" spans="12:20" ht="18.75" x14ac:dyDescent="0.3">
      <c r="L281" s="45">
        <f t="shared" si="5"/>
        <v>254</v>
      </c>
      <c r="M281" s="17"/>
      <c r="N281" s="46"/>
      <c r="O281" s="47">
        <v>45149</v>
      </c>
      <c r="P281" s="50" t="s">
        <v>97</v>
      </c>
      <c r="Q281" s="50" t="s">
        <v>353</v>
      </c>
      <c r="R281" s="50" t="s">
        <v>37</v>
      </c>
      <c r="S281" s="93">
        <f>O281-O267</f>
        <v>49</v>
      </c>
      <c r="T281" s="11">
        <v>8</v>
      </c>
    </row>
    <row r="282" spans="12:20" ht="18.75" x14ac:dyDescent="0.3">
      <c r="L282" s="45">
        <f t="shared" si="5"/>
        <v>255</v>
      </c>
      <c r="M282" s="17"/>
      <c r="N282" s="46"/>
      <c r="O282" s="47">
        <v>45155</v>
      </c>
      <c r="P282" s="50" t="s">
        <v>97</v>
      </c>
      <c r="Q282" s="50" t="s">
        <v>354</v>
      </c>
      <c r="R282" s="50" t="s">
        <v>37</v>
      </c>
      <c r="S282" s="93">
        <f>O282-O265</f>
        <v>60</v>
      </c>
      <c r="T282" s="11">
        <v>12</v>
      </c>
    </row>
    <row r="283" spans="12:20" ht="18.75" x14ac:dyDescent="0.3">
      <c r="L283" s="45">
        <f t="shared" si="5"/>
        <v>256</v>
      </c>
      <c r="M283" s="17"/>
      <c r="N283" s="46"/>
      <c r="O283" s="47">
        <v>45160</v>
      </c>
      <c r="P283" s="50" t="s">
        <v>97</v>
      </c>
      <c r="Q283" s="50" t="s">
        <v>355</v>
      </c>
      <c r="R283" s="50" t="s">
        <v>37</v>
      </c>
      <c r="S283" s="93">
        <f>O283-O260</f>
        <v>83</v>
      </c>
      <c r="T283" s="11">
        <v>14</v>
      </c>
    </row>
    <row r="284" spans="12:20" ht="18.75" x14ac:dyDescent="0.3">
      <c r="L284" s="45">
        <f t="shared" si="5"/>
        <v>257</v>
      </c>
      <c r="M284" s="17"/>
      <c r="N284" s="46"/>
      <c r="O284" s="47">
        <v>45164</v>
      </c>
      <c r="P284" s="50" t="s">
        <v>97</v>
      </c>
      <c r="Q284" s="50" t="s">
        <v>356</v>
      </c>
      <c r="R284" s="50" t="s">
        <v>37</v>
      </c>
      <c r="S284" s="93"/>
      <c r="T284" s="11">
        <v>0</v>
      </c>
    </row>
    <row r="285" spans="12:20" ht="18.75" x14ac:dyDescent="0.3">
      <c r="L285" s="45">
        <f t="shared" si="5"/>
        <v>258</v>
      </c>
      <c r="M285" s="17"/>
      <c r="N285" s="46"/>
      <c r="O285" s="47">
        <v>45165</v>
      </c>
      <c r="P285" s="50" t="s">
        <v>97</v>
      </c>
      <c r="Q285" s="50" t="s">
        <v>357</v>
      </c>
      <c r="R285" s="50" t="s">
        <v>37</v>
      </c>
      <c r="S285" s="93">
        <f>O285-O268</f>
        <v>57</v>
      </c>
      <c r="T285" s="11">
        <v>2</v>
      </c>
    </row>
    <row r="286" spans="12:20" ht="18.75" x14ac:dyDescent="0.3">
      <c r="L286" s="45">
        <f t="shared" si="5"/>
        <v>259</v>
      </c>
      <c r="M286" s="17"/>
      <c r="N286" s="46"/>
      <c r="O286" s="47">
        <v>45170</v>
      </c>
      <c r="P286" s="50" t="s">
        <v>97</v>
      </c>
      <c r="Q286" s="50" t="s">
        <v>358</v>
      </c>
      <c r="R286" s="50" t="s">
        <v>37</v>
      </c>
      <c r="S286" s="93">
        <f>O286-O278</f>
        <v>29</v>
      </c>
      <c r="T286" s="11">
        <v>6</v>
      </c>
    </row>
    <row r="287" spans="12:20" ht="18.75" x14ac:dyDescent="0.3">
      <c r="L287" s="45">
        <f t="shared" si="5"/>
        <v>260</v>
      </c>
      <c r="M287" s="17"/>
      <c r="N287" s="46"/>
      <c r="O287" s="47">
        <v>45171</v>
      </c>
      <c r="P287" s="50" t="s">
        <v>97</v>
      </c>
      <c r="Q287" s="50" t="s">
        <v>359</v>
      </c>
      <c r="R287" s="50" t="s">
        <v>37</v>
      </c>
      <c r="S287" s="93">
        <f>O287-O269</f>
        <v>57</v>
      </c>
      <c r="T287" s="11">
        <v>12</v>
      </c>
    </row>
    <row r="288" spans="12:20" ht="18.75" x14ac:dyDescent="0.3">
      <c r="L288" s="45">
        <f t="shared" si="5"/>
        <v>261</v>
      </c>
      <c r="M288" s="17"/>
      <c r="N288" s="46"/>
      <c r="O288" s="47">
        <v>45173</v>
      </c>
      <c r="P288" s="50" t="s">
        <v>97</v>
      </c>
      <c r="Q288" s="50" t="s">
        <v>360</v>
      </c>
      <c r="R288" s="50" t="s">
        <v>37</v>
      </c>
      <c r="S288" s="93">
        <f>O288-O263</f>
        <v>84</v>
      </c>
      <c r="T288" s="11">
        <v>9</v>
      </c>
    </row>
    <row r="289" spans="12:20" ht="18.75" x14ac:dyDescent="0.3">
      <c r="L289" s="45">
        <f t="shared" si="5"/>
        <v>262</v>
      </c>
      <c r="M289" s="17"/>
      <c r="N289" s="46"/>
      <c r="O289" s="47">
        <v>45178</v>
      </c>
      <c r="P289" s="50" t="s">
        <v>97</v>
      </c>
      <c r="Q289" s="50" t="s">
        <v>361</v>
      </c>
      <c r="R289" s="50" t="s">
        <v>37</v>
      </c>
      <c r="S289" s="93">
        <f>O289-O273</f>
        <v>47</v>
      </c>
      <c r="T289" s="11">
        <v>6</v>
      </c>
    </row>
    <row r="290" spans="12:20" ht="18.75" x14ac:dyDescent="0.3">
      <c r="L290" s="45">
        <f t="shared" si="5"/>
        <v>263</v>
      </c>
      <c r="M290" s="17"/>
      <c r="N290" s="46"/>
      <c r="O290" s="47">
        <v>45181</v>
      </c>
      <c r="P290" s="50" t="s">
        <v>97</v>
      </c>
      <c r="Q290" s="50" t="s">
        <v>362</v>
      </c>
      <c r="R290" s="50" t="s">
        <v>37</v>
      </c>
      <c r="S290" s="93">
        <f>O290-O272</f>
        <v>54</v>
      </c>
      <c r="T290" s="11">
        <v>10</v>
      </c>
    </row>
    <row r="291" spans="12:20" ht="18.75" x14ac:dyDescent="0.3">
      <c r="L291" s="45">
        <f t="shared" si="5"/>
        <v>264</v>
      </c>
      <c r="M291" s="17"/>
      <c r="N291" s="46"/>
      <c r="O291" s="47">
        <v>45185</v>
      </c>
      <c r="P291" s="50" t="s">
        <v>97</v>
      </c>
      <c r="Q291" s="50" t="s">
        <v>363</v>
      </c>
      <c r="R291" s="50" t="s">
        <v>37</v>
      </c>
      <c r="S291" s="93">
        <f>O291-O279</f>
        <v>40</v>
      </c>
      <c r="T291" s="11">
        <v>4</v>
      </c>
    </row>
    <row r="292" spans="12:20" ht="18.75" x14ac:dyDescent="0.3">
      <c r="L292" s="45">
        <f t="shared" si="5"/>
        <v>265</v>
      </c>
      <c r="M292" s="17"/>
      <c r="N292" s="46"/>
      <c r="O292" s="47">
        <v>45189</v>
      </c>
      <c r="P292" s="50" t="s">
        <v>97</v>
      </c>
      <c r="Q292" s="50" t="s">
        <v>364</v>
      </c>
      <c r="R292" s="50" t="s">
        <v>37</v>
      </c>
      <c r="S292" s="93">
        <f>O292-O270</f>
        <v>71</v>
      </c>
      <c r="T292" s="11">
        <v>16</v>
      </c>
    </row>
    <row r="293" spans="12:20" ht="18.75" x14ac:dyDescent="0.3">
      <c r="L293" s="45">
        <f t="shared" si="5"/>
        <v>266</v>
      </c>
      <c r="M293" s="17"/>
      <c r="N293" s="46"/>
      <c r="O293" s="47">
        <v>45193</v>
      </c>
      <c r="P293" s="50" t="s">
        <v>97</v>
      </c>
      <c r="Q293" s="50" t="s">
        <v>365</v>
      </c>
      <c r="R293" s="50" t="s">
        <v>37</v>
      </c>
      <c r="S293" s="93">
        <f>O293-O271</f>
        <v>70</v>
      </c>
      <c r="T293" s="11">
        <v>16</v>
      </c>
    </row>
    <row r="294" spans="12:20" ht="18.75" x14ac:dyDescent="0.3">
      <c r="L294" s="45">
        <f t="shared" si="5"/>
        <v>267</v>
      </c>
      <c r="M294" s="17"/>
      <c r="N294" s="46"/>
      <c r="O294" s="47">
        <v>45194</v>
      </c>
      <c r="P294" s="50" t="s">
        <v>97</v>
      </c>
      <c r="Q294" s="50" t="s">
        <v>366</v>
      </c>
      <c r="R294" s="50" t="s">
        <v>37</v>
      </c>
      <c r="S294" s="93">
        <f>O294-O280</f>
        <v>48</v>
      </c>
      <c r="T294" s="11">
        <v>5</v>
      </c>
    </row>
    <row r="295" spans="12:20" ht="18.75" x14ac:dyDescent="0.3">
      <c r="L295" s="45">
        <f t="shared" si="5"/>
        <v>268</v>
      </c>
      <c r="M295" s="17"/>
      <c r="N295" s="46"/>
      <c r="O295" s="47">
        <v>45199</v>
      </c>
      <c r="P295" s="50" t="s">
        <v>97</v>
      </c>
      <c r="Q295" s="50" t="s">
        <v>367</v>
      </c>
      <c r="R295" s="50" t="s">
        <v>37</v>
      </c>
      <c r="S295" s="93">
        <f>O295-O281</f>
        <v>50</v>
      </c>
      <c r="T295" s="11">
        <v>9</v>
      </c>
    </row>
    <row r="296" spans="12:20" ht="18.75" x14ac:dyDescent="0.3">
      <c r="L296" s="45">
        <f t="shared" si="5"/>
        <v>269</v>
      </c>
      <c r="M296" s="17"/>
      <c r="N296" s="46"/>
      <c r="O296" s="47">
        <v>45204</v>
      </c>
      <c r="P296" s="50" t="s">
        <v>97</v>
      </c>
      <c r="Q296" s="50" t="s">
        <v>368</v>
      </c>
      <c r="R296" s="50" t="s">
        <v>37</v>
      </c>
      <c r="S296" s="93">
        <f>O296-O289</f>
        <v>26</v>
      </c>
      <c r="T296" s="11">
        <v>7</v>
      </c>
    </row>
    <row r="297" spans="12:20" ht="18.75" x14ac:dyDescent="0.3">
      <c r="L297" s="45">
        <f t="shared" si="5"/>
        <v>270</v>
      </c>
      <c r="M297" s="17"/>
      <c r="N297" s="46"/>
      <c r="O297" s="47">
        <v>45208</v>
      </c>
      <c r="P297" s="50" t="s">
        <v>97</v>
      </c>
      <c r="Q297" s="50" t="s">
        <v>369</v>
      </c>
      <c r="R297" s="50" t="s">
        <v>37</v>
      </c>
      <c r="S297" s="93">
        <f>O297-O287</f>
        <v>37</v>
      </c>
      <c r="T297" s="11">
        <v>13</v>
      </c>
    </row>
    <row r="298" spans="12:20" ht="18.75" x14ac:dyDescent="0.3">
      <c r="L298" s="90">
        <f t="shared" si="5"/>
        <v>271</v>
      </c>
      <c r="M298" s="91" t="s">
        <v>370</v>
      </c>
      <c r="N298" s="46"/>
      <c r="O298" s="47">
        <v>45212</v>
      </c>
      <c r="P298" s="62" t="s">
        <v>87</v>
      </c>
      <c r="Q298" s="50" t="s">
        <v>371</v>
      </c>
      <c r="R298" s="50" t="s">
        <v>37</v>
      </c>
      <c r="S298" s="93">
        <f>O298-O275</f>
        <v>76</v>
      </c>
      <c r="T298" s="11">
        <v>3</v>
      </c>
    </row>
    <row r="299" spans="12:20" ht="18.75" x14ac:dyDescent="0.3">
      <c r="L299" s="90">
        <v>271</v>
      </c>
      <c r="M299" s="17"/>
      <c r="N299" s="46"/>
      <c r="O299" s="47"/>
      <c r="P299" s="50" t="s">
        <v>89</v>
      </c>
      <c r="Q299" s="50" t="s">
        <v>372</v>
      </c>
      <c r="R299" s="53" t="s">
        <v>269</v>
      </c>
      <c r="S299" s="93"/>
      <c r="T299" s="11">
        <v>0</v>
      </c>
    </row>
    <row r="300" spans="12:20" ht="18.75" x14ac:dyDescent="0.3">
      <c r="L300" s="90">
        <v>271</v>
      </c>
      <c r="M300" s="17"/>
      <c r="N300" s="46"/>
      <c r="O300" s="47"/>
      <c r="P300" s="50"/>
      <c r="Q300" s="50" t="s">
        <v>373</v>
      </c>
      <c r="R300" s="50" t="s">
        <v>37</v>
      </c>
      <c r="S300" s="93">
        <f>O298-O275</f>
        <v>76</v>
      </c>
      <c r="T300" s="11">
        <v>3</v>
      </c>
    </row>
    <row r="301" spans="12:20" ht="18.75" x14ac:dyDescent="0.3">
      <c r="L301" s="45">
        <f t="shared" si="5"/>
        <v>272</v>
      </c>
      <c r="M301" s="17"/>
      <c r="N301" s="46"/>
      <c r="O301" s="47">
        <v>45212</v>
      </c>
      <c r="P301" s="50" t="s">
        <v>97</v>
      </c>
      <c r="Q301" s="50" t="s">
        <v>374</v>
      </c>
      <c r="R301" s="50" t="s">
        <v>37</v>
      </c>
      <c r="S301" s="93">
        <f>O301-O282</f>
        <v>57</v>
      </c>
      <c r="T301" s="11">
        <v>13</v>
      </c>
    </row>
    <row r="302" spans="12:20" ht="18.75" x14ac:dyDescent="0.3">
      <c r="L302" s="45">
        <f t="shared" si="5"/>
        <v>273</v>
      </c>
      <c r="M302" s="17"/>
      <c r="N302" s="46"/>
      <c r="O302" s="47">
        <v>45217</v>
      </c>
      <c r="P302" s="50" t="s">
        <v>97</v>
      </c>
      <c r="Q302" s="50" t="s">
        <v>375</v>
      </c>
      <c r="R302" s="50" t="s">
        <v>37</v>
      </c>
      <c r="S302" s="93">
        <f>O302-O274</f>
        <v>82</v>
      </c>
      <c r="T302" s="11">
        <v>15</v>
      </c>
    </row>
    <row r="303" spans="12:20" ht="18.75" x14ac:dyDescent="0.3">
      <c r="L303" s="45">
        <f t="shared" si="5"/>
        <v>274</v>
      </c>
      <c r="M303" s="17"/>
      <c r="N303" s="46"/>
      <c r="O303" s="47">
        <v>45220</v>
      </c>
      <c r="P303" s="50" t="s">
        <v>97</v>
      </c>
      <c r="Q303" s="50" t="s">
        <v>376</v>
      </c>
      <c r="R303" s="50" t="s">
        <v>37</v>
      </c>
      <c r="S303" s="93">
        <f>O303-O283</f>
        <v>60</v>
      </c>
      <c r="T303" s="11">
        <v>15</v>
      </c>
    </row>
    <row r="304" spans="12:20" ht="18.75" x14ac:dyDescent="0.3">
      <c r="L304" s="45">
        <f>L303+1</f>
        <v>275</v>
      </c>
      <c r="M304" s="17"/>
      <c r="N304" s="46"/>
      <c r="O304" s="47">
        <v>45221</v>
      </c>
      <c r="P304" s="50" t="s">
        <v>97</v>
      </c>
      <c r="Q304" s="50" t="s">
        <v>377</v>
      </c>
      <c r="R304" s="50" t="s">
        <v>37</v>
      </c>
      <c r="S304" s="99">
        <f>O304-O285</f>
        <v>56</v>
      </c>
      <c r="T304" s="11">
        <v>3</v>
      </c>
    </row>
    <row r="305" spans="12:20" ht="18.75" x14ac:dyDescent="0.25">
      <c r="L305" s="45">
        <f>L304+1</f>
        <v>276</v>
      </c>
      <c r="M305" s="100"/>
      <c r="N305" s="100"/>
      <c r="O305" s="101">
        <v>45228</v>
      </c>
      <c r="P305" s="100" t="s">
        <v>97</v>
      </c>
      <c r="Q305" s="100" t="s">
        <v>378</v>
      </c>
      <c r="R305" s="100" t="s">
        <v>37</v>
      </c>
      <c r="S305" s="102">
        <f>O305-O294</f>
        <v>34</v>
      </c>
      <c r="T305" s="100">
        <v>6</v>
      </c>
    </row>
    <row r="306" spans="12:20" ht="18.75" x14ac:dyDescent="0.25">
      <c r="L306" s="45">
        <f>L305+1</f>
        <v>277</v>
      </c>
      <c r="M306" s="100"/>
      <c r="N306" s="100"/>
      <c r="O306" s="101">
        <v>45229</v>
      </c>
      <c r="P306" s="100" t="s">
        <v>97</v>
      </c>
      <c r="Q306" s="100" t="s">
        <v>379</v>
      </c>
      <c r="R306" s="100" t="s">
        <v>37</v>
      </c>
      <c r="S306" s="102">
        <f>O306-O286</f>
        <v>59</v>
      </c>
      <c r="T306" s="100">
        <v>7</v>
      </c>
    </row>
    <row r="307" spans="12:20" ht="18.75" x14ac:dyDescent="0.25">
      <c r="L307" s="45">
        <f t="shared" ref="L307:L323" si="6">L306+1</f>
        <v>278</v>
      </c>
      <c r="M307" s="100"/>
      <c r="N307" s="100"/>
      <c r="O307" s="101">
        <v>45234</v>
      </c>
      <c r="P307" s="100" t="s">
        <v>97</v>
      </c>
      <c r="Q307" s="100" t="s">
        <v>380</v>
      </c>
      <c r="R307" s="100" t="s">
        <v>37</v>
      </c>
      <c r="S307" s="102">
        <f>O307-O292</f>
        <v>45</v>
      </c>
      <c r="T307" s="100">
        <v>17</v>
      </c>
    </row>
    <row r="308" spans="12:20" ht="18.75" x14ac:dyDescent="0.25">
      <c r="L308" s="45">
        <f t="shared" si="6"/>
        <v>279</v>
      </c>
      <c r="M308" s="100"/>
      <c r="N308" s="100"/>
      <c r="O308" s="101">
        <v>45238</v>
      </c>
      <c r="P308" s="100" t="s">
        <v>97</v>
      </c>
      <c r="Q308" s="100" t="s">
        <v>381</v>
      </c>
      <c r="R308" s="100" t="s">
        <v>37</v>
      </c>
      <c r="S308" s="102">
        <f>O308-O288</f>
        <v>65</v>
      </c>
      <c r="T308" s="100">
        <v>10</v>
      </c>
    </row>
    <row r="309" spans="12:20" ht="18.75" x14ac:dyDescent="0.3">
      <c r="L309" s="45">
        <f t="shared" si="6"/>
        <v>280</v>
      </c>
      <c r="M309" s="17" t="s">
        <v>382</v>
      </c>
      <c r="N309" s="100"/>
      <c r="O309" s="101">
        <v>45240</v>
      </c>
      <c r="P309" s="100" t="s">
        <v>97</v>
      </c>
      <c r="Q309" s="100" t="s">
        <v>383</v>
      </c>
      <c r="R309" s="100" t="s">
        <v>37</v>
      </c>
      <c r="S309" s="102">
        <f>O309-O284</f>
        <v>76</v>
      </c>
      <c r="T309" s="100">
        <v>1</v>
      </c>
    </row>
    <row r="310" spans="12:20" ht="18.75" x14ac:dyDescent="0.25">
      <c r="L310" s="45">
        <f t="shared" si="6"/>
        <v>281</v>
      </c>
      <c r="M310" s="100"/>
      <c r="N310" s="100"/>
      <c r="O310" s="101">
        <v>45241</v>
      </c>
      <c r="P310" s="100" t="s">
        <v>97</v>
      </c>
      <c r="Q310" s="100" t="s">
        <v>384</v>
      </c>
      <c r="R310" s="100" t="s">
        <v>37</v>
      </c>
      <c r="S310" s="102">
        <f>O310-O290</f>
        <v>60</v>
      </c>
      <c r="T310" s="100">
        <v>11</v>
      </c>
    </row>
    <row r="311" spans="12:20" ht="18.75" x14ac:dyDescent="0.25">
      <c r="L311" s="45">
        <f t="shared" si="6"/>
        <v>282</v>
      </c>
      <c r="M311" s="100"/>
      <c r="N311" s="100"/>
      <c r="O311" s="101">
        <v>45242</v>
      </c>
      <c r="P311" s="100" t="s">
        <v>97</v>
      </c>
      <c r="Q311" s="100" t="s">
        <v>385</v>
      </c>
      <c r="R311" s="100" t="s">
        <v>37</v>
      </c>
      <c r="S311" s="102">
        <f>O311-O296</f>
        <v>38</v>
      </c>
      <c r="T311" s="100">
        <v>8</v>
      </c>
    </row>
    <row r="312" spans="12:20" ht="18.75" x14ac:dyDescent="0.25">
      <c r="L312" s="45">
        <f t="shared" si="6"/>
        <v>283</v>
      </c>
      <c r="M312" s="100"/>
      <c r="N312" s="100"/>
      <c r="O312" s="101">
        <v>45248</v>
      </c>
      <c r="P312" s="100" t="s">
        <v>97</v>
      </c>
      <c r="Q312" s="100" t="s">
        <v>386</v>
      </c>
      <c r="R312" s="100" t="s">
        <v>37</v>
      </c>
      <c r="S312" s="102">
        <f>O312-O295</f>
        <v>49</v>
      </c>
      <c r="T312" s="100">
        <v>10</v>
      </c>
    </row>
    <row r="313" spans="12:20" ht="18.75" x14ac:dyDescent="0.25">
      <c r="L313" s="45">
        <f t="shared" si="6"/>
        <v>284</v>
      </c>
      <c r="M313" s="100"/>
      <c r="N313" s="100"/>
      <c r="O313" s="101">
        <v>45250</v>
      </c>
      <c r="P313" s="100" t="s">
        <v>97</v>
      </c>
      <c r="Q313" s="100" t="s">
        <v>387</v>
      </c>
      <c r="R313" s="100" t="s">
        <v>37</v>
      </c>
      <c r="S313" s="102">
        <f>O313-O297</f>
        <v>42</v>
      </c>
      <c r="T313" s="100">
        <v>14</v>
      </c>
    </row>
    <row r="314" spans="12:20" ht="18.75" x14ac:dyDescent="0.25">
      <c r="L314" s="45">
        <f t="shared" si="6"/>
        <v>285</v>
      </c>
      <c r="M314" s="100"/>
      <c r="N314" s="100"/>
      <c r="O314" s="101">
        <v>45252</v>
      </c>
      <c r="P314" s="100" t="s">
        <v>97</v>
      </c>
      <c r="Q314" s="100" t="s">
        <v>388</v>
      </c>
      <c r="R314" s="100" t="s">
        <v>37</v>
      </c>
      <c r="S314" s="102">
        <f>O314-O301</f>
        <v>40</v>
      </c>
      <c r="T314" s="100">
        <v>14</v>
      </c>
    </row>
    <row r="315" spans="12:20" ht="18.75" x14ac:dyDescent="0.25">
      <c r="L315" s="45">
        <f t="shared" si="6"/>
        <v>286</v>
      </c>
      <c r="M315" s="100"/>
      <c r="N315" s="100"/>
      <c r="O315" s="101">
        <v>45258</v>
      </c>
      <c r="P315" s="100" t="s">
        <v>97</v>
      </c>
      <c r="Q315" s="100" t="s">
        <v>389</v>
      </c>
      <c r="R315" s="100" t="s">
        <v>37</v>
      </c>
      <c r="S315" s="102">
        <f>O315-O302</f>
        <v>41</v>
      </c>
      <c r="T315" s="100">
        <v>16</v>
      </c>
    </row>
    <row r="316" spans="12:20" ht="18.75" x14ac:dyDescent="0.25">
      <c r="L316" s="45">
        <f t="shared" si="6"/>
        <v>287</v>
      </c>
      <c r="M316" s="100"/>
      <c r="N316" s="100"/>
      <c r="O316" s="101">
        <v>45261</v>
      </c>
      <c r="P316" s="100" t="s">
        <v>97</v>
      </c>
      <c r="Q316" s="100" t="s">
        <v>390</v>
      </c>
      <c r="R316" s="100" t="s">
        <v>37</v>
      </c>
      <c r="S316" s="102">
        <f>O316-O303</f>
        <v>41</v>
      </c>
      <c r="T316" s="100">
        <v>16</v>
      </c>
    </row>
    <row r="317" spans="12:20" ht="18.75" x14ac:dyDescent="0.25">
      <c r="L317" s="45">
        <f t="shared" si="6"/>
        <v>288</v>
      </c>
      <c r="M317" s="100"/>
      <c r="N317" s="100"/>
      <c r="O317" s="101">
        <v>45263</v>
      </c>
      <c r="P317" s="100" t="s">
        <v>97</v>
      </c>
      <c r="Q317" s="100" t="s">
        <v>391</v>
      </c>
      <c r="R317" s="100" t="s">
        <v>37</v>
      </c>
      <c r="S317" s="102">
        <f>O317-O291</f>
        <v>78</v>
      </c>
      <c r="T317" s="100">
        <v>5</v>
      </c>
    </row>
    <row r="318" spans="12:20" ht="18.75" x14ac:dyDescent="0.25">
      <c r="L318" s="45">
        <f t="shared" si="6"/>
        <v>289</v>
      </c>
      <c r="M318" s="100"/>
      <c r="N318" s="100"/>
      <c r="O318" s="101">
        <v>45267</v>
      </c>
      <c r="P318" s="100" t="s">
        <v>97</v>
      </c>
      <c r="Q318" s="100" t="s">
        <v>392</v>
      </c>
      <c r="R318" s="100" t="s">
        <v>37</v>
      </c>
      <c r="S318" s="102">
        <f>O318-O306</f>
        <v>38</v>
      </c>
      <c r="T318" s="100">
        <v>8</v>
      </c>
    </row>
    <row r="319" spans="12:20" ht="18.75" x14ac:dyDescent="0.25">
      <c r="L319" s="45">
        <f t="shared" si="6"/>
        <v>290</v>
      </c>
      <c r="M319" s="100"/>
      <c r="N319" s="100"/>
      <c r="O319" s="101">
        <v>45268</v>
      </c>
      <c r="P319" s="100" t="s">
        <v>97</v>
      </c>
      <c r="Q319" s="100" t="s">
        <v>393</v>
      </c>
      <c r="R319" s="100" t="s">
        <v>37</v>
      </c>
      <c r="S319" s="102">
        <f>O319-O310</f>
        <v>27</v>
      </c>
      <c r="T319" s="100">
        <v>12</v>
      </c>
    </row>
    <row r="320" spans="12:20" ht="18.75" x14ac:dyDescent="0.25">
      <c r="L320" s="45">
        <f t="shared" si="6"/>
        <v>291</v>
      </c>
      <c r="M320" s="100"/>
      <c r="N320" s="100"/>
      <c r="O320" s="101">
        <v>45279</v>
      </c>
      <c r="P320" s="100" t="s">
        <v>97</v>
      </c>
      <c r="Q320" s="100" t="s">
        <v>394</v>
      </c>
      <c r="R320" s="100" t="s">
        <v>37</v>
      </c>
      <c r="S320" s="102">
        <f>O320-O309</f>
        <v>39</v>
      </c>
      <c r="T320" s="100">
        <v>2</v>
      </c>
    </row>
    <row r="321" spans="12:20" ht="18.75" x14ac:dyDescent="0.25">
      <c r="L321" s="45">
        <f t="shared" si="6"/>
        <v>292</v>
      </c>
      <c r="M321" s="100"/>
      <c r="N321" s="100"/>
      <c r="O321" s="101">
        <v>45283</v>
      </c>
      <c r="P321" s="100" t="s">
        <v>97</v>
      </c>
      <c r="Q321" s="100" t="s">
        <v>395</v>
      </c>
      <c r="R321" s="100" t="s">
        <v>37</v>
      </c>
      <c r="S321" s="102">
        <f>O321-O307</f>
        <v>49</v>
      </c>
      <c r="T321" s="100">
        <v>18</v>
      </c>
    </row>
    <row r="322" spans="12:20" ht="18.75" x14ac:dyDescent="0.25">
      <c r="L322" s="45">
        <f t="shared" si="6"/>
        <v>293</v>
      </c>
      <c r="M322" s="100"/>
      <c r="N322" s="100"/>
      <c r="O322" s="101">
        <v>45284</v>
      </c>
      <c r="P322" s="100" t="s">
        <v>97</v>
      </c>
      <c r="Q322" s="100" t="s">
        <v>396</v>
      </c>
      <c r="R322" s="100" t="s">
        <v>37</v>
      </c>
      <c r="S322" s="102">
        <f>O322-O305</f>
        <v>56</v>
      </c>
      <c r="T322" s="100">
        <v>7</v>
      </c>
    </row>
    <row r="323" spans="12:20" ht="18.75" x14ac:dyDescent="0.3">
      <c r="L323" s="90">
        <f t="shared" si="6"/>
        <v>294</v>
      </c>
      <c r="M323" s="91" t="s">
        <v>397</v>
      </c>
      <c r="N323" s="100"/>
      <c r="O323" s="101">
        <v>45289</v>
      </c>
      <c r="P323" s="62" t="s">
        <v>87</v>
      </c>
      <c r="Q323" s="100" t="s">
        <v>398</v>
      </c>
      <c r="R323" s="50" t="s">
        <v>37</v>
      </c>
      <c r="S323" s="102">
        <f>O323-O298</f>
        <v>77</v>
      </c>
      <c r="T323" s="100">
        <v>4</v>
      </c>
    </row>
    <row r="324" spans="12:20" ht="18.75" x14ac:dyDescent="0.3">
      <c r="L324" s="90">
        <v>294</v>
      </c>
      <c r="M324" s="100"/>
      <c r="N324" s="100"/>
      <c r="O324" s="101"/>
      <c r="P324" s="50" t="s">
        <v>89</v>
      </c>
      <c r="Q324" s="100" t="s">
        <v>399</v>
      </c>
      <c r="R324" s="53" t="s">
        <v>269</v>
      </c>
      <c r="S324" s="102"/>
      <c r="T324" s="100">
        <v>0</v>
      </c>
    </row>
    <row r="325" spans="12:20" ht="18.75" x14ac:dyDescent="0.3">
      <c r="L325" s="90">
        <v>294</v>
      </c>
      <c r="M325" s="100"/>
      <c r="N325" s="100"/>
      <c r="O325" s="103"/>
      <c r="P325" s="50"/>
      <c r="Q325" s="100" t="s">
        <v>400</v>
      </c>
      <c r="R325" s="50" t="s">
        <v>37</v>
      </c>
      <c r="S325" s="102">
        <f>O323-O298</f>
        <v>77</v>
      </c>
      <c r="T325" s="100">
        <v>4</v>
      </c>
    </row>
    <row r="326" spans="12:20" ht="18.75" x14ac:dyDescent="0.25">
      <c r="L326" s="45">
        <f t="shared" ref="L326:L389" si="7">L325+1</f>
        <v>295</v>
      </c>
      <c r="M326" s="100"/>
      <c r="N326" s="100"/>
      <c r="O326" s="101">
        <v>45289</v>
      </c>
      <c r="P326" s="100" t="s">
        <v>97</v>
      </c>
      <c r="Q326" s="100" t="s">
        <v>401</v>
      </c>
      <c r="R326" s="100" t="s">
        <v>37</v>
      </c>
      <c r="S326" s="102">
        <f>O326-O312</f>
        <v>41</v>
      </c>
      <c r="T326" s="100">
        <v>11</v>
      </c>
    </row>
    <row r="327" spans="12:20" ht="18.75" x14ac:dyDescent="0.25">
      <c r="L327" s="45">
        <f t="shared" si="7"/>
        <v>296</v>
      </c>
      <c r="M327" s="100"/>
      <c r="N327" s="100"/>
      <c r="O327" s="101">
        <v>45294</v>
      </c>
      <c r="P327" s="100" t="s">
        <v>97</v>
      </c>
      <c r="Q327" s="100" t="s">
        <v>402</v>
      </c>
      <c r="R327" s="100" t="s">
        <v>37</v>
      </c>
      <c r="S327" s="102"/>
      <c r="T327" s="100">
        <v>0</v>
      </c>
    </row>
    <row r="328" spans="12:20" ht="18.75" x14ac:dyDescent="0.25">
      <c r="L328" s="45">
        <f t="shared" si="7"/>
        <v>297</v>
      </c>
      <c r="M328" s="100"/>
      <c r="N328" s="100"/>
      <c r="O328" s="101">
        <v>45294</v>
      </c>
      <c r="P328" s="100" t="s">
        <v>97</v>
      </c>
      <c r="Q328" s="100" t="s">
        <v>403</v>
      </c>
      <c r="R328" s="100" t="s">
        <v>37</v>
      </c>
      <c r="S328" s="102">
        <f>O328-O311</f>
        <v>52</v>
      </c>
      <c r="T328" s="100">
        <v>9</v>
      </c>
    </row>
    <row r="329" spans="12:20" ht="18.75" x14ac:dyDescent="0.25">
      <c r="L329" s="45">
        <f>L328+1</f>
        <v>298</v>
      </c>
      <c r="M329" s="100"/>
      <c r="N329" s="100"/>
      <c r="O329" s="101">
        <v>45298</v>
      </c>
      <c r="P329" s="100" t="s">
        <v>97</v>
      </c>
      <c r="Q329" s="100" t="s">
        <v>404</v>
      </c>
      <c r="R329" s="100" t="s">
        <v>37</v>
      </c>
      <c r="S329" s="102">
        <f>O329-O314</f>
        <v>46</v>
      </c>
      <c r="T329" s="100">
        <v>15</v>
      </c>
    </row>
    <row r="330" spans="12:20" ht="18.75" x14ac:dyDescent="0.25">
      <c r="L330" s="45">
        <f t="shared" si="7"/>
        <v>299</v>
      </c>
      <c r="M330" s="100"/>
      <c r="N330" s="100"/>
      <c r="O330" s="101">
        <v>45305</v>
      </c>
      <c r="P330" s="100" t="s">
        <v>97</v>
      </c>
      <c r="Q330" s="100" t="s">
        <v>405</v>
      </c>
      <c r="R330" s="100" t="s">
        <v>37</v>
      </c>
      <c r="S330" s="102">
        <f>O330-O316</f>
        <v>44</v>
      </c>
      <c r="T330" s="100">
        <v>17</v>
      </c>
    </row>
    <row r="331" spans="12:20" ht="18.75" x14ac:dyDescent="0.25">
      <c r="L331" s="45">
        <f t="shared" si="7"/>
        <v>300</v>
      </c>
      <c r="M331" s="100"/>
      <c r="N331" s="100"/>
      <c r="O331" s="101">
        <v>45306</v>
      </c>
      <c r="P331" s="100" t="s">
        <v>97</v>
      </c>
      <c r="Q331" s="100" t="s">
        <v>406</v>
      </c>
      <c r="R331" s="100" t="s">
        <v>37</v>
      </c>
      <c r="S331" s="102">
        <f>O331-O308</f>
        <v>68</v>
      </c>
      <c r="T331" s="100">
        <v>11</v>
      </c>
    </row>
    <row r="332" spans="12:20" ht="18.75" x14ac:dyDescent="0.25">
      <c r="L332" s="45">
        <f t="shared" si="7"/>
        <v>301</v>
      </c>
      <c r="M332" s="100"/>
      <c r="N332" s="100"/>
      <c r="O332" s="101">
        <v>45309</v>
      </c>
      <c r="P332" s="100" t="s">
        <v>97</v>
      </c>
      <c r="Q332" s="100" t="s">
        <v>407</v>
      </c>
      <c r="R332" s="100" t="s">
        <v>37</v>
      </c>
      <c r="S332" s="102">
        <f>O332-O304</f>
        <v>88</v>
      </c>
      <c r="T332" s="100">
        <v>4</v>
      </c>
    </row>
    <row r="333" spans="12:20" ht="18.75" x14ac:dyDescent="0.25">
      <c r="L333" s="45">
        <f t="shared" si="7"/>
        <v>302</v>
      </c>
      <c r="M333" s="100"/>
      <c r="N333" s="100"/>
      <c r="O333" s="101">
        <v>45315</v>
      </c>
      <c r="P333" s="100" t="s">
        <v>97</v>
      </c>
      <c r="Q333" s="100" t="s">
        <v>408</v>
      </c>
      <c r="R333" s="100" t="s">
        <v>37</v>
      </c>
      <c r="S333" s="102">
        <f>O333-O313</f>
        <v>65</v>
      </c>
      <c r="T333" s="100">
        <v>15</v>
      </c>
    </row>
    <row r="334" spans="12:20" ht="18.75" x14ac:dyDescent="0.25">
      <c r="L334" s="45">
        <f t="shared" si="7"/>
        <v>303</v>
      </c>
      <c r="M334" s="100"/>
      <c r="N334" s="100"/>
      <c r="O334" s="101">
        <v>45320</v>
      </c>
      <c r="P334" s="100" t="s">
        <v>97</v>
      </c>
      <c r="Q334" s="100" t="s">
        <v>409</v>
      </c>
      <c r="R334" s="100" t="s">
        <v>37</v>
      </c>
      <c r="S334" s="102">
        <f>O334-O315</f>
        <v>62</v>
      </c>
      <c r="T334" s="100">
        <v>17</v>
      </c>
    </row>
    <row r="335" spans="12:20" ht="18.75" x14ac:dyDescent="0.25">
      <c r="L335" s="45">
        <f t="shared" si="7"/>
        <v>304</v>
      </c>
      <c r="M335" s="100"/>
      <c r="N335" s="100"/>
      <c r="O335" s="101">
        <v>45320</v>
      </c>
      <c r="P335" s="100" t="s">
        <v>97</v>
      </c>
      <c r="Q335" s="100" t="s">
        <v>410</v>
      </c>
      <c r="R335" s="100" t="s">
        <v>37</v>
      </c>
      <c r="S335" s="102">
        <f>O335-O322</f>
        <v>36</v>
      </c>
      <c r="T335" s="100">
        <v>8</v>
      </c>
    </row>
    <row r="336" spans="12:20" ht="18.75" x14ac:dyDescent="0.3">
      <c r="L336" s="45">
        <f t="shared" si="7"/>
        <v>305</v>
      </c>
      <c r="M336" s="91" t="s">
        <v>411</v>
      </c>
      <c r="N336" s="100"/>
      <c r="O336" s="101">
        <v>45321</v>
      </c>
      <c r="P336" s="100" t="s">
        <v>97</v>
      </c>
      <c r="Q336" s="100" t="s">
        <v>412</v>
      </c>
      <c r="R336" s="100" t="s">
        <v>37</v>
      </c>
      <c r="S336" s="102">
        <f>O336-O318</f>
        <v>54</v>
      </c>
      <c r="T336" s="100">
        <v>9</v>
      </c>
    </row>
    <row r="337" spans="12:20" ht="18.75" x14ac:dyDescent="0.25">
      <c r="L337" s="45">
        <f t="shared" si="7"/>
        <v>306</v>
      </c>
      <c r="M337" s="100"/>
      <c r="N337" s="100"/>
      <c r="O337" s="101">
        <v>45330</v>
      </c>
      <c r="P337" s="100" t="s">
        <v>97</v>
      </c>
      <c r="Q337" s="100" t="s">
        <v>413</v>
      </c>
      <c r="R337" s="100" t="s">
        <v>37</v>
      </c>
      <c r="S337" s="102">
        <f>O337-O320</f>
        <v>51</v>
      </c>
      <c r="T337" s="100">
        <v>3</v>
      </c>
    </row>
    <row r="338" spans="12:20" ht="18.75" x14ac:dyDescent="0.25">
      <c r="L338" s="45">
        <f t="shared" si="7"/>
        <v>307</v>
      </c>
      <c r="M338" s="100"/>
      <c r="N338" s="100"/>
      <c r="O338" s="101">
        <v>45332</v>
      </c>
      <c r="P338" s="100" t="s">
        <v>97</v>
      </c>
      <c r="Q338" s="100" t="s">
        <v>414</v>
      </c>
      <c r="R338" s="100" t="s">
        <v>37</v>
      </c>
      <c r="S338" s="102">
        <f>O338-O319</f>
        <v>64</v>
      </c>
      <c r="T338" s="100">
        <v>13</v>
      </c>
    </row>
    <row r="339" spans="12:20" ht="18.75" x14ac:dyDescent="0.25">
      <c r="L339" s="45">
        <f t="shared" si="7"/>
        <v>308</v>
      </c>
      <c r="M339" s="100"/>
      <c r="N339" s="100"/>
      <c r="O339" s="101">
        <v>45336</v>
      </c>
      <c r="P339" s="100" t="s">
        <v>97</v>
      </c>
      <c r="Q339" s="100" t="s">
        <v>415</v>
      </c>
      <c r="R339" s="100" t="s">
        <v>37</v>
      </c>
      <c r="S339" s="102">
        <f>O339-O317</f>
        <v>73</v>
      </c>
      <c r="T339" s="100">
        <v>6</v>
      </c>
    </row>
    <row r="340" spans="12:20" ht="18.75" x14ac:dyDescent="0.25">
      <c r="L340" s="45">
        <f t="shared" si="7"/>
        <v>309</v>
      </c>
      <c r="M340" s="100"/>
      <c r="N340" s="100"/>
      <c r="O340" s="101">
        <v>45337</v>
      </c>
      <c r="P340" s="100" t="s">
        <v>97</v>
      </c>
      <c r="Q340" s="100" t="s">
        <v>416</v>
      </c>
      <c r="R340" s="100" t="s">
        <v>37</v>
      </c>
      <c r="S340" s="102">
        <f>O340-O293</f>
        <v>144</v>
      </c>
      <c r="T340" s="100">
        <v>17</v>
      </c>
    </row>
    <row r="341" spans="12:20" ht="18.75" x14ac:dyDescent="0.25">
      <c r="L341" s="45">
        <f t="shared" si="7"/>
        <v>310</v>
      </c>
      <c r="M341" s="100"/>
      <c r="N341" s="100"/>
      <c r="O341" s="101">
        <v>45337</v>
      </c>
      <c r="P341" s="100" t="s">
        <v>97</v>
      </c>
      <c r="Q341" s="100" t="s">
        <v>417</v>
      </c>
      <c r="R341" s="100" t="s">
        <v>37</v>
      </c>
      <c r="S341" s="102">
        <f>O341-O327</f>
        <v>43</v>
      </c>
      <c r="T341" s="100">
        <v>1</v>
      </c>
    </row>
    <row r="342" spans="12:20" ht="18.75" x14ac:dyDescent="0.25">
      <c r="L342" s="45">
        <f t="shared" si="7"/>
        <v>311</v>
      </c>
      <c r="M342" s="100"/>
      <c r="N342" s="100"/>
      <c r="O342" s="101">
        <v>45342</v>
      </c>
      <c r="P342" s="100" t="s">
        <v>97</v>
      </c>
      <c r="Q342" s="100" t="s">
        <v>418</v>
      </c>
      <c r="R342" s="100" t="s">
        <v>37</v>
      </c>
      <c r="S342" s="102">
        <f>O342-O329</f>
        <v>44</v>
      </c>
      <c r="T342" s="100">
        <v>16</v>
      </c>
    </row>
    <row r="343" spans="12:20" ht="18.75" x14ac:dyDescent="0.25">
      <c r="L343" s="45">
        <f t="shared" si="7"/>
        <v>312</v>
      </c>
      <c r="M343" s="100"/>
      <c r="N343" s="100"/>
      <c r="O343" s="101">
        <v>45345</v>
      </c>
      <c r="P343" s="100" t="s">
        <v>97</v>
      </c>
      <c r="Q343" s="100" t="s">
        <v>419</v>
      </c>
      <c r="R343" s="100" t="s">
        <v>37</v>
      </c>
      <c r="S343" s="102">
        <f>O343-O330</f>
        <v>40</v>
      </c>
      <c r="T343" s="100">
        <v>18</v>
      </c>
    </row>
    <row r="344" spans="12:20" ht="18.75" x14ac:dyDescent="0.25">
      <c r="L344" s="45">
        <f t="shared" si="7"/>
        <v>313</v>
      </c>
      <c r="M344" s="100"/>
      <c r="N344" s="100"/>
      <c r="O344" s="101">
        <v>45347</v>
      </c>
      <c r="P344" s="100" t="s">
        <v>97</v>
      </c>
      <c r="Q344" s="100" t="s">
        <v>420</v>
      </c>
      <c r="R344" s="100" t="s">
        <v>37</v>
      </c>
      <c r="S344" s="102">
        <f>O344-O326</f>
        <v>58</v>
      </c>
      <c r="T344" s="100">
        <v>12</v>
      </c>
    </row>
    <row r="345" spans="12:20" ht="18.75" x14ac:dyDescent="0.25">
      <c r="L345" s="45">
        <f t="shared" si="7"/>
        <v>314</v>
      </c>
      <c r="M345" s="100"/>
      <c r="N345" s="100"/>
      <c r="O345" s="101">
        <v>45351</v>
      </c>
      <c r="P345" s="100" t="s">
        <v>97</v>
      </c>
      <c r="Q345" s="100" t="s">
        <v>421</v>
      </c>
      <c r="R345" s="100" t="s">
        <v>37</v>
      </c>
      <c r="S345" s="102">
        <f>O345-O328</f>
        <v>57</v>
      </c>
      <c r="T345" s="100">
        <v>10</v>
      </c>
    </row>
    <row r="346" spans="12:20" ht="18.75" x14ac:dyDescent="0.3">
      <c r="L346" s="45">
        <f t="shared" si="7"/>
        <v>315</v>
      </c>
      <c r="M346" s="17" t="s">
        <v>422</v>
      </c>
      <c r="N346" s="100"/>
      <c r="O346" s="101">
        <v>45355</v>
      </c>
      <c r="P346" s="100" t="s">
        <v>97</v>
      </c>
      <c r="Q346" s="100" t="s">
        <v>423</v>
      </c>
      <c r="R346" s="100" t="s">
        <v>37</v>
      </c>
      <c r="S346" s="102"/>
      <c r="T346" s="100">
        <v>0</v>
      </c>
    </row>
    <row r="347" spans="12:20" ht="18.75" x14ac:dyDescent="0.25">
      <c r="L347" s="45">
        <f t="shared" si="7"/>
        <v>316</v>
      </c>
      <c r="M347" s="100"/>
      <c r="N347" s="100"/>
      <c r="O347" s="101">
        <v>45355</v>
      </c>
      <c r="P347" s="100" t="s">
        <v>97</v>
      </c>
      <c r="Q347" s="100" t="s">
        <v>424</v>
      </c>
      <c r="R347" s="100" t="s">
        <v>37</v>
      </c>
      <c r="S347" s="102">
        <f>O347-O337</f>
        <v>25</v>
      </c>
      <c r="T347" s="100">
        <v>4</v>
      </c>
    </row>
    <row r="348" spans="12:20" ht="18.75" x14ac:dyDescent="0.25">
      <c r="L348" s="45">
        <f t="shared" si="7"/>
        <v>317</v>
      </c>
      <c r="M348" s="100"/>
      <c r="N348" s="100"/>
      <c r="O348" s="101">
        <v>45355</v>
      </c>
      <c r="P348" s="100" t="s">
        <v>97</v>
      </c>
      <c r="Q348" s="100" t="s">
        <v>425</v>
      </c>
      <c r="R348" s="100" t="s">
        <v>37</v>
      </c>
      <c r="S348" s="102">
        <f>O348-O331</f>
        <v>49</v>
      </c>
      <c r="T348" s="100">
        <v>12</v>
      </c>
    </row>
    <row r="349" spans="12:20" ht="18.75" x14ac:dyDescent="0.25">
      <c r="L349" s="45">
        <f t="shared" si="7"/>
        <v>318</v>
      </c>
      <c r="M349" s="100"/>
      <c r="N349" s="100"/>
      <c r="O349" s="101">
        <v>45361</v>
      </c>
      <c r="P349" s="100" t="s">
        <v>97</v>
      </c>
      <c r="Q349" s="100" t="s">
        <v>426</v>
      </c>
      <c r="R349" s="100" t="s">
        <v>37</v>
      </c>
      <c r="S349" s="102">
        <f>O349-O336</f>
        <v>40</v>
      </c>
      <c r="T349" s="100">
        <v>10</v>
      </c>
    </row>
    <row r="350" spans="12:20" ht="18.75" x14ac:dyDescent="0.25">
      <c r="L350" s="45">
        <f t="shared" si="7"/>
        <v>319</v>
      </c>
      <c r="M350" s="100"/>
      <c r="N350" s="100"/>
      <c r="O350" s="101">
        <v>45362</v>
      </c>
      <c r="P350" s="100" t="s">
        <v>97</v>
      </c>
      <c r="Q350" s="100" t="s">
        <v>427</v>
      </c>
      <c r="R350" s="100" t="s">
        <v>37</v>
      </c>
      <c r="S350" s="102">
        <f>O350-O333</f>
        <v>47</v>
      </c>
      <c r="T350" s="100">
        <v>16</v>
      </c>
    </row>
    <row r="351" spans="12:20" ht="18.75" x14ac:dyDescent="0.25">
      <c r="L351" s="45">
        <f t="shared" si="7"/>
        <v>320</v>
      </c>
      <c r="M351" s="100"/>
      <c r="N351" s="100"/>
      <c r="O351" s="101">
        <v>45367</v>
      </c>
      <c r="P351" s="100" t="s">
        <v>97</v>
      </c>
      <c r="Q351" s="100" t="s">
        <v>428</v>
      </c>
      <c r="R351" s="100" t="s">
        <v>37</v>
      </c>
      <c r="S351" s="102">
        <f>O351-O334</f>
        <v>47</v>
      </c>
      <c r="T351" s="100">
        <v>18</v>
      </c>
    </row>
    <row r="352" spans="12:20" ht="18.75" x14ac:dyDescent="0.25">
      <c r="L352" s="45">
        <f t="shared" si="7"/>
        <v>321</v>
      </c>
      <c r="M352" s="100"/>
      <c r="N352" s="100"/>
      <c r="O352" s="101">
        <v>45370</v>
      </c>
      <c r="P352" s="100" t="s">
        <v>97</v>
      </c>
      <c r="Q352" s="100" t="s">
        <v>429</v>
      </c>
      <c r="R352" s="100" t="s">
        <v>37</v>
      </c>
      <c r="S352" s="102">
        <f>O352-O335</f>
        <v>50</v>
      </c>
      <c r="T352" s="100">
        <v>9</v>
      </c>
    </row>
    <row r="353" spans="12:20" ht="18.75" x14ac:dyDescent="0.3">
      <c r="L353" s="45">
        <f t="shared" si="7"/>
        <v>322</v>
      </c>
      <c r="M353" s="17" t="s">
        <v>430</v>
      </c>
      <c r="N353" s="100"/>
      <c r="O353" s="101">
        <v>45372</v>
      </c>
      <c r="P353" s="100" t="s">
        <v>97</v>
      </c>
      <c r="Q353" s="100" t="s">
        <v>431</v>
      </c>
      <c r="R353" s="100" t="s">
        <v>37</v>
      </c>
      <c r="S353" s="102">
        <f>O353-O332</f>
        <v>63</v>
      </c>
      <c r="T353" s="100">
        <v>5</v>
      </c>
    </row>
    <row r="354" spans="12:20" ht="18.75" x14ac:dyDescent="0.25">
      <c r="L354" s="45">
        <f t="shared" si="7"/>
        <v>323</v>
      </c>
      <c r="M354" s="100"/>
      <c r="N354" s="100"/>
      <c r="O354" s="101">
        <v>45375</v>
      </c>
      <c r="P354" s="100" t="s">
        <v>97</v>
      </c>
      <c r="Q354" s="100" t="s">
        <v>432</v>
      </c>
      <c r="R354" s="100" t="s">
        <v>37</v>
      </c>
      <c r="S354" s="102">
        <f>O354-O340</f>
        <v>38</v>
      </c>
      <c r="T354" s="100">
        <v>18</v>
      </c>
    </row>
    <row r="355" spans="12:20" ht="18.75" x14ac:dyDescent="0.25">
      <c r="L355" s="45">
        <f t="shared" si="7"/>
        <v>324</v>
      </c>
      <c r="M355" s="100"/>
      <c r="N355" s="100"/>
      <c r="O355" s="101">
        <v>45376</v>
      </c>
      <c r="P355" s="100" t="s">
        <v>97</v>
      </c>
      <c r="Q355" s="100" t="s">
        <v>433</v>
      </c>
      <c r="R355" s="100" t="s">
        <v>37</v>
      </c>
      <c r="S355" s="102">
        <f>O355-O339</f>
        <v>40</v>
      </c>
      <c r="T355" s="100">
        <v>7</v>
      </c>
    </row>
    <row r="356" spans="12:20" ht="18.75" x14ac:dyDescent="0.25">
      <c r="L356" s="45">
        <f t="shared" si="7"/>
        <v>325</v>
      </c>
      <c r="M356" s="100"/>
      <c r="N356" s="100"/>
      <c r="O356" s="101">
        <v>45381</v>
      </c>
      <c r="P356" s="100" t="s">
        <v>97</v>
      </c>
      <c r="Q356" s="100" t="s">
        <v>434</v>
      </c>
      <c r="R356" s="100" t="s">
        <v>37</v>
      </c>
      <c r="S356" s="102">
        <f>O356-O345</f>
        <v>30</v>
      </c>
      <c r="T356" s="100">
        <v>11</v>
      </c>
    </row>
    <row r="357" spans="12:20" ht="18.75" x14ac:dyDescent="0.25">
      <c r="L357" s="45">
        <f t="shared" si="7"/>
        <v>326</v>
      </c>
      <c r="M357" s="100"/>
      <c r="N357" s="100"/>
      <c r="O357" s="101">
        <v>45382</v>
      </c>
      <c r="P357" s="100" t="s">
        <v>97</v>
      </c>
      <c r="Q357" s="100" t="s">
        <v>435</v>
      </c>
      <c r="R357" s="100" t="s">
        <v>37</v>
      </c>
      <c r="S357" s="102">
        <f>O357-O342</f>
        <v>40</v>
      </c>
      <c r="T357" s="100">
        <v>17</v>
      </c>
    </row>
    <row r="358" spans="12:20" ht="18.75" x14ac:dyDescent="0.25">
      <c r="L358" s="45">
        <f t="shared" si="7"/>
        <v>327</v>
      </c>
      <c r="M358" s="100"/>
      <c r="N358" s="100"/>
      <c r="O358" s="101">
        <v>45384</v>
      </c>
      <c r="P358" s="100" t="s">
        <v>97</v>
      </c>
      <c r="Q358" s="100" t="s">
        <v>436</v>
      </c>
      <c r="R358" s="100" t="s">
        <v>37</v>
      </c>
      <c r="S358" s="102">
        <f>O358-O338</f>
        <v>52</v>
      </c>
      <c r="T358" s="100">
        <v>14</v>
      </c>
    </row>
    <row r="359" spans="12:20" ht="18.75" x14ac:dyDescent="0.25">
      <c r="L359" s="45">
        <f t="shared" si="7"/>
        <v>328</v>
      </c>
      <c r="M359" s="100"/>
      <c r="N359" s="100"/>
      <c r="O359" s="101">
        <v>45387</v>
      </c>
      <c r="P359" s="100" t="s">
        <v>97</v>
      </c>
      <c r="Q359" s="100" t="s">
        <v>437</v>
      </c>
      <c r="R359" s="100" t="s">
        <v>37</v>
      </c>
      <c r="S359" s="102">
        <f>O359-O344</f>
        <v>40</v>
      </c>
      <c r="T359" s="100">
        <v>13</v>
      </c>
    </row>
    <row r="360" spans="12:20" ht="18.75" x14ac:dyDescent="0.25">
      <c r="L360" s="45">
        <f t="shared" si="7"/>
        <v>329</v>
      </c>
      <c r="M360" s="100"/>
      <c r="N360" s="100"/>
      <c r="O360" s="101">
        <v>45389</v>
      </c>
      <c r="P360" s="100" t="s">
        <v>97</v>
      </c>
      <c r="Q360" s="100" t="s">
        <v>438</v>
      </c>
      <c r="R360" s="100" t="s">
        <v>37</v>
      </c>
      <c r="S360" s="102">
        <f>O360-O347</f>
        <v>34</v>
      </c>
      <c r="T360" s="100">
        <v>5</v>
      </c>
    </row>
    <row r="361" spans="12:20" ht="18.75" x14ac:dyDescent="0.25">
      <c r="L361" s="45">
        <f t="shared" si="7"/>
        <v>330</v>
      </c>
      <c r="M361" s="100"/>
      <c r="N361" s="100"/>
      <c r="O361" s="101">
        <v>45389</v>
      </c>
      <c r="P361" s="100" t="s">
        <v>97</v>
      </c>
      <c r="Q361" s="100" t="s">
        <v>439</v>
      </c>
      <c r="R361" s="100" t="s">
        <v>37</v>
      </c>
      <c r="S361" s="102">
        <f>O361-O348</f>
        <v>34</v>
      </c>
      <c r="T361" s="100">
        <v>13</v>
      </c>
    </row>
    <row r="362" spans="12:20" ht="18.75" x14ac:dyDescent="0.25">
      <c r="L362" s="45">
        <f t="shared" si="7"/>
        <v>331</v>
      </c>
      <c r="M362" s="100"/>
      <c r="N362" s="100"/>
      <c r="O362" s="101">
        <v>45392</v>
      </c>
      <c r="P362" s="100" t="s">
        <v>97</v>
      </c>
      <c r="Q362" s="100" t="s">
        <v>440</v>
      </c>
      <c r="R362" s="100" t="s">
        <v>37</v>
      </c>
      <c r="S362" s="102">
        <f>O362-O346</f>
        <v>37</v>
      </c>
      <c r="T362" s="100">
        <v>1</v>
      </c>
    </row>
    <row r="363" spans="12:20" ht="18.75" x14ac:dyDescent="0.25">
      <c r="L363" s="45">
        <f t="shared" si="7"/>
        <v>332</v>
      </c>
      <c r="M363" s="100"/>
      <c r="N363" s="100"/>
      <c r="O363" s="101">
        <v>45393</v>
      </c>
      <c r="P363" s="100" t="s">
        <v>97</v>
      </c>
      <c r="Q363" s="100" t="s">
        <v>441</v>
      </c>
      <c r="R363" s="100" t="s">
        <v>37</v>
      </c>
      <c r="S363" s="102">
        <f>O363-O341</f>
        <v>56</v>
      </c>
      <c r="T363" s="100">
        <v>2</v>
      </c>
    </row>
    <row r="364" spans="12:20" ht="18.75" x14ac:dyDescent="0.25">
      <c r="L364" s="45">
        <f t="shared" si="7"/>
        <v>333</v>
      </c>
      <c r="M364" s="100"/>
      <c r="N364" s="100"/>
      <c r="O364" s="101">
        <v>45395</v>
      </c>
      <c r="P364" s="100" t="s">
        <v>97</v>
      </c>
      <c r="Q364" s="100" t="s">
        <v>442</v>
      </c>
      <c r="R364" s="100" t="s">
        <v>37</v>
      </c>
      <c r="S364" s="102">
        <f>O364-O351</f>
        <v>28</v>
      </c>
      <c r="T364" s="100">
        <v>19</v>
      </c>
    </row>
    <row r="365" spans="12:20" ht="18.75" x14ac:dyDescent="0.25">
      <c r="L365" s="45">
        <f t="shared" si="7"/>
        <v>334</v>
      </c>
      <c r="M365" s="100"/>
      <c r="N365" s="100"/>
      <c r="O365" s="101">
        <v>45399</v>
      </c>
      <c r="P365" s="100" t="s">
        <v>97</v>
      </c>
      <c r="Q365" s="100" t="s">
        <v>443</v>
      </c>
      <c r="R365" s="100" t="s">
        <v>37</v>
      </c>
      <c r="S365" s="102">
        <f>O365-O349</f>
        <v>38</v>
      </c>
      <c r="T365" s="100">
        <v>11</v>
      </c>
    </row>
    <row r="366" spans="12:20" ht="18.75" x14ac:dyDescent="0.25">
      <c r="L366" s="45">
        <f t="shared" si="7"/>
        <v>335</v>
      </c>
      <c r="M366" s="100"/>
      <c r="N366" s="100"/>
      <c r="O366" s="101">
        <v>45400</v>
      </c>
      <c r="P366" s="100" t="s">
        <v>97</v>
      </c>
      <c r="Q366" s="100" t="s">
        <v>444</v>
      </c>
      <c r="R366" s="100" t="s">
        <v>37</v>
      </c>
      <c r="S366" s="102">
        <f>O366-O353</f>
        <v>28</v>
      </c>
      <c r="T366" s="100">
        <v>6</v>
      </c>
    </row>
    <row r="367" spans="12:20" ht="18.75" x14ac:dyDescent="0.25">
      <c r="L367" s="45">
        <f t="shared" si="7"/>
        <v>336</v>
      </c>
      <c r="M367" s="100"/>
      <c r="N367" s="100"/>
      <c r="O367" s="101">
        <v>45405</v>
      </c>
      <c r="P367" s="100" t="s">
        <v>97</v>
      </c>
      <c r="Q367" s="100" t="s">
        <v>445</v>
      </c>
      <c r="R367" s="100" t="s">
        <v>37</v>
      </c>
      <c r="S367" s="102">
        <f>O367-O355</f>
        <v>29</v>
      </c>
      <c r="T367" s="100">
        <v>8</v>
      </c>
    </row>
    <row r="368" spans="12:20" ht="18.75" x14ac:dyDescent="0.3">
      <c r="L368" s="45">
        <f t="shared" si="7"/>
        <v>337</v>
      </c>
      <c r="M368" s="100"/>
      <c r="N368" s="100"/>
      <c r="O368" s="101">
        <v>45410</v>
      </c>
      <c r="P368" s="100" t="s">
        <v>97</v>
      </c>
      <c r="Q368" s="100" t="s">
        <v>446</v>
      </c>
      <c r="R368" s="53" t="s">
        <v>269</v>
      </c>
      <c r="S368" s="102">
        <f>O368-O354</f>
        <v>35</v>
      </c>
      <c r="T368" s="100">
        <v>19</v>
      </c>
    </row>
    <row r="369" spans="12:20" ht="18.75" x14ac:dyDescent="0.25">
      <c r="L369" s="45">
        <f t="shared" si="7"/>
        <v>338</v>
      </c>
      <c r="M369" s="100"/>
      <c r="N369" s="100"/>
      <c r="O369" s="101">
        <v>45410</v>
      </c>
      <c r="P369" s="100" t="s">
        <v>97</v>
      </c>
      <c r="Q369" s="100" t="s">
        <v>447</v>
      </c>
      <c r="R369" s="100" t="s">
        <v>37</v>
      </c>
      <c r="S369" s="102">
        <f>O369-O356</f>
        <v>29</v>
      </c>
      <c r="T369" s="100">
        <v>12</v>
      </c>
    </row>
    <row r="370" spans="12:20" ht="18.75" x14ac:dyDescent="0.25">
      <c r="L370" s="45">
        <f t="shared" si="7"/>
        <v>339</v>
      </c>
      <c r="M370" s="100"/>
      <c r="N370" s="100"/>
      <c r="O370" s="101">
        <v>45414</v>
      </c>
      <c r="P370" s="100" t="s">
        <v>97</v>
      </c>
      <c r="Q370" s="100" t="s">
        <v>448</v>
      </c>
      <c r="R370" s="100" t="s">
        <v>37</v>
      </c>
      <c r="S370" s="102">
        <f>O370-O343</f>
        <v>69</v>
      </c>
      <c r="T370" s="100">
        <v>19</v>
      </c>
    </row>
    <row r="371" spans="12:20" ht="18.75" x14ac:dyDescent="0.25">
      <c r="L371" s="45">
        <f t="shared" si="7"/>
        <v>340</v>
      </c>
      <c r="M371" s="100"/>
      <c r="N371" s="100"/>
      <c r="O371" s="101">
        <v>45415</v>
      </c>
      <c r="P371" s="100" t="s">
        <v>97</v>
      </c>
      <c r="Q371" s="100" t="s">
        <v>449</v>
      </c>
      <c r="R371" s="100" t="s">
        <v>37</v>
      </c>
      <c r="S371" s="102">
        <f>O371-O357</f>
        <v>33</v>
      </c>
      <c r="T371" s="100">
        <v>18</v>
      </c>
    </row>
    <row r="372" spans="12:20" ht="18.75" x14ac:dyDescent="0.25">
      <c r="L372" s="45">
        <f t="shared" si="7"/>
        <v>341</v>
      </c>
      <c r="M372" s="100"/>
      <c r="N372" s="100"/>
      <c r="O372" s="101">
        <v>45418</v>
      </c>
      <c r="P372" s="100" t="s">
        <v>97</v>
      </c>
      <c r="Q372" s="100" t="s">
        <v>450</v>
      </c>
      <c r="R372" s="100" t="s">
        <v>37</v>
      </c>
      <c r="S372" s="102">
        <f>O372-O344</f>
        <v>71</v>
      </c>
      <c r="T372" s="100">
        <v>14</v>
      </c>
    </row>
    <row r="373" spans="12:20" ht="18.75" x14ac:dyDescent="0.25">
      <c r="L373" s="45">
        <f t="shared" si="7"/>
        <v>342</v>
      </c>
      <c r="M373" s="100"/>
      <c r="N373" s="100"/>
      <c r="O373" s="101">
        <v>45420</v>
      </c>
      <c r="P373" s="100" t="s">
        <v>97</v>
      </c>
      <c r="Q373" s="100" t="s">
        <v>451</v>
      </c>
      <c r="R373" s="100" t="s">
        <v>37</v>
      </c>
      <c r="S373" s="102">
        <f>O373-O362</f>
        <v>28</v>
      </c>
      <c r="T373" s="100">
        <v>2</v>
      </c>
    </row>
    <row r="374" spans="12:20" ht="18.75" x14ac:dyDescent="0.25">
      <c r="L374" s="45">
        <f t="shared" si="7"/>
        <v>343</v>
      </c>
      <c r="M374" s="100"/>
      <c r="N374" s="100"/>
      <c r="O374" s="101">
        <v>45422</v>
      </c>
      <c r="P374" s="100" t="s">
        <v>97</v>
      </c>
      <c r="Q374" s="100" t="s">
        <v>452</v>
      </c>
      <c r="R374" s="100" t="s">
        <v>37</v>
      </c>
      <c r="S374" s="102">
        <f>O374-O363</f>
        <v>29</v>
      </c>
      <c r="T374" s="100">
        <v>3</v>
      </c>
    </row>
    <row r="375" spans="12:20" ht="18.75" x14ac:dyDescent="0.25">
      <c r="L375" s="45">
        <f t="shared" si="7"/>
        <v>344</v>
      </c>
      <c r="M375" s="100"/>
      <c r="N375" s="100"/>
      <c r="O375" s="101">
        <v>45425</v>
      </c>
      <c r="P375" s="100" t="s">
        <v>97</v>
      </c>
      <c r="Q375" s="100" t="s">
        <v>453</v>
      </c>
      <c r="R375" s="100" t="s">
        <v>37</v>
      </c>
      <c r="S375" s="102">
        <f>O375-O361</f>
        <v>36</v>
      </c>
      <c r="T375" s="100">
        <v>14</v>
      </c>
    </row>
    <row r="376" spans="12:20" ht="18.75" x14ac:dyDescent="0.25">
      <c r="L376" s="45">
        <f t="shared" si="7"/>
        <v>345</v>
      </c>
      <c r="M376" s="100"/>
      <c r="N376" s="100"/>
      <c r="O376" s="101">
        <v>45426</v>
      </c>
      <c r="P376" s="100" t="s">
        <v>97</v>
      </c>
      <c r="Q376" s="100" t="s">
        <v>454</v>
      </c>
      <c r="R376" s="100" t="s">
        <v>37</v>
      </c>
      <c r="S376" s="102">
        <f>O376-O350</f>
        <v>64</v>
      </c>
      <c r="T376" s="100">
        <v>17</v>
      </c>
    </row>
    <row r="377" spans="12:20" ht="18.75" x14ac:dyDescent="0.25">
      <c r="L377" s="45">
        <f t="shared" si="7"/>
        <v>346</v>
      </c>
      <c r="M377" s="100"/>
      <c r="N377" s="100"/>
      <c r="O377" s="101">
        <v>45430</v>
      </c>
      <c r="P377" s="100" t="s">
        <v>97</v>
      </c>
      <c r="Q377" s="100" t="s">
        <v>455</v>
      </c>
      <c r="R377" s="100" t="s">
        <v>37</v>
      </c>
      <c r="S377" s="102">
        <f>O377-O364</f>
        <v>35</v>
      </c>
      <c r="T377" s="100">
        <v>20</v>
      </c>
    </row>
    <row r="378" spans="12:20" ht="18.75" x14ac:dyDescent="0.25">
      <c r="L378" s="45">
        <f t="shared" si="7"/>
        <v>347</v>
      </c>
      <c r="M378" s="100"/>
      <c r="N378" s="100"/>
      <c r="O378" s="101">
        <v>45434</v>
      </c>
      <c r="P378" s="100" t="s">
        <v>97</v>
      </c>
      <c r="Q378" s="100" t="s">
        <v>456</v>
      </c>
      <c r="R378" s="100" t="s">
        <v>37</v>
      </c>
      <c r="S378" s="102">
        <f>O378-O358</f>
        <v>50</v>
      </c>
      <c r="T378" s="100">
        <v>15</v>
      </c>
    </row>
    <row r="379" spans="12:20" ht="18.75" x14ac:dyDescent="0.25">
      <c r="L379" s="45">
        <f t="shared" si="7"/>
        <v>348</v>
      </c>
      <c r="M379" s="100"/>
      <c r="N379" s="100"/>
      <c r="O379" s="101">
        <v>45435</v>
      </c>
      <c r="P379" s="100" t="s">
        <v>97</v>
      </c>
      <c r="Q379" s="100" t="s">
        <v>457</v>
      </c>
      <c r="R379" s="100" t="s">
        <v>37</v>
      </c>
      <c r="S379" s="102">
        <f>O379-O366</f>
        <v>35</v>
      </c>
      <c r="T379" s="100">
        <v>7</v>
      </c>
    </row>
    <row r="380" spans="12:20" ht="18.75" x14ac:dyDescent="0.25">
      <c r="L380" s="45">
        <f t="shared" si="7"/>
        <v>349</v>
      </c>
      <c r="M380" s="100"/>
      <c r="N380" s="100"/>
      <c r="O380" s="101">
        <v>45436</v>
      </c>
      <c r="P380" s="100" t="s">
        <v>97</v>
      </c>
      <c r="Q380" s="100" t="s">
        <v>458</v>
      </c>
      <c r="R380" s="100" t="s">
        <v>37</v>
      </c>
      <c r="S380" s="102">
        <f>O380-O365</f>
        <v>37</v>
      </c>
      <c r="T380" s="100">
        <v>12</v>
      </c>
    </row>
    <row r="381" spans="12:20" ht="18.75" x14ac:dyDescent="0.25">
      <c r="L381" s="45">
        <f t="shared" si="7"/>
        <v>350</v>
      </c>
      <c r="M381" s="100"/>
      <c r="N381" s="100"/>
      <c r="O381" s="101">
        <v>45440</v>
      </c>
      <c r="P381" s="100" t="s">
        <v>97</v>
      </c>
      <c r="Q381" s="100" t="s">
        <v>459</v>
      </c>
      <c r="R381" s="100" t="s">
        <v>37</v>
      </c>
      <c r="S381" s="102">
        <f>O381-O367</f>
        <v>35</v>
      </c>
      <c r="T381" s="100">
        <v>9</v>
      </c>
    </row>
    <row r="382" spans="12:20" ht="18.75" x14ac:dyDescent="0.25">
      <c r="L382" s="45">
        <f t="shared" si="7"/>
        <v>351</v>
      </c>
      <c r="M382" s="100"/>
      <c r="N382" s="100"/>
      <c r="O382" s="101">
        <v>45440</v>
      </c>
      <c r="P382" s="100" t="s">
        <v>97</v>
      </c>
      <c r="Q382" s="100" t="s">
        <v>460</v>
      </c>
      <c r="R382" s="100" t="s">
        <v>37</v>
      </c>
      <c r="S382" s="102">
        <f>O382-O360</f>
        <v>51</v>
      </c>
      <c r="T382" s="100">
        <v>6</v>
      </c>
    </row>
    <row r="383" spans="12:20" ht="18.75" x14ac:dyDescent="0.25">
      <c r="L383" s="45">
        <f t="shared" si="7"/>
        <v>352</v>
      </c>
      <c r="M383" s="100"/>
      <c r="N383" s="100"/>
      <c r="O383" s="101">
        <v>45444</v>
      </c>
      <c r="P383" s="100" t="s">
        <v>97</v>
      </c>
      <c r="Q383" s="100" t="s">
        <v>461</v>
      </c>
      <c r="R383" s="100" t="s">
        <v>37</v>
      </c>
      <c r="S383" s="102">
        <f>O383-O369</f>
        <v>34</v>
      </c>
      <c r="T383" s="100">
        <v>13</v>
      </c>
    </row>
    <row r="384" spans="12:20" ht="18.75" x14ac:dyDescent="0.25">
      <c r="L384" s="45">
        <f t="shared" si="7"/>
        <v>353</v>
      </c>
      <c r="M384" s="100"/>
      <c r="N384" s="100"/>
      <c r="O384" s="101">
        <v>45448</v>
      </c>
      <c r="P384" s="100" t="s">
        <v>97</v>
      </c>
      <c r="Q384" s="100" t="s">
        <v>462</v>
      </c>
      <c r="R384" s="100" t="s">
        <v>37</v>
      </c>
      <c r="S384" s="102">
        <f>O384-O371</f>
        <v>33</v>
      </c>
      <c r="T384" s="100">
        <v>19</v>
      </c>
    </row>
    <row r="385" spans="12:20" ht="18.75" x14ac:dyDescent="0.25">
      <c r="L385" s="45">
        <f t="shared" si="7"/>
        <v>354</v>
      </c>
      <c r="M385" s="100"/>
      <c r="N385" s="100"/>
      <c r="O385" s="101">
        <v>45451</v>
      </c>
      <c r="P385" s="100" t="s">
        <v>97</v>
      </c>
      <c r="Q385" s="100" t="s">
        <v>463</v>
      </c>
      <c r="R385" s="100" t="s">
        <v>37</v>
      </c>
      <c r="S385" s="102">
        <f>O385-O372</f>
        <v>33</v>
      </c>
      <c r="T385" s="100">
        <v>15</v>
      </c>
    </row>
    <row r="386" spans="12:20" ht="18.75" x14ac:dyDescent="0.25">
      <c r="L386" s="45">
        <f t="shared" si="7"/>
        <v>355</v>
      </c>
      <c r="M386" s="100"/>
      <c r="N386" s="100"/>
      <c r="O386" s="101">
        <v>45451</v>
      </c>
      <c r="P386" s="100" t="s">
        <v>97</v>
      </c>
      <c r="Q386" s="100" t="s">
        <v>464</v>
      </c>
      <c r="R386" s="100" t="s">
        <v>37</v>
      </c>
      <c r="S386" s="102">
        <f>O386-O370</f>
        <v>37</v>
      </c>
      <c r="T386" s="100">
        <v>20</v>
      </c>
    </row>
    <row r="387" spans="12:20" ht="18.75" x14ac:dyDescent="0.25">
      <c r="L387" s="45">
        <f t="shared" si="7"/>
        <v>356</v>
      </c>
      <c r="M387" s="100"/>
      <c r="N387" s="100"/>
      <c r="O387" s="101">
        <v>45462</v>
      </c>
      <c r="P387" s="100" t="s">
        <v>97</v>
      </c>
      <c r="Q387" s="100" t="s">
        <v>465</v>
      </c>
      <c r="R387" s="100" t="s">
        <v>37</v>
      </c>
      <c r="S387" s="102">
        <f>O387-O374</f>
        <v>40</v>
      </c>
      <c r="T387" s="100">
        <v>4</v>
      </c>
    </row>
    <row r="388" spans="12:20" ht="18.75" x14ac:dyDescent="0.25">
      <c r="L388" s="45">
        <f t="shared" si="7"/>
        <v>357</v>
      </c>
      <c r="M388" s="100"/>
      <c r="N388" s="100"/>
      <c r="O388" s="101">
        <v>45463</v>
      </c>
      <c r="P388" s="100" t="s">
        <v>97</v>
      </c>
      <c r="Q388" s="100" t="s">
        <v>466</v>
      </c>
      <c r="R388" s="100" t="s">
        <v>37</v>
      </c>
      <c r="S388" s="102">
        <f>O388-O379</f>
        <v>28</v>
      </c>
      <c r="T388" s="100">
        <v>8</v>
      </c>
    </row>
    <row r="389" spans="12:20" ht="18.75" x14ac:dyDescent="0.25">
      <c r="L389" s="45">
        <f t="shared" si="7"/>
        <v>358</v>
      </c>
      <c r="M389" s="100"/>
      <c r="N389" s="100"/>
      <c r="O389" s="101">
        <v>45466</v>
      </c>
      <c r="P389" s="100" t="s">
        <v>97</v>
      </c>
      <c r="Q389" s="100" t="s">
        <v>467</v>
      </c>
      <c r="R389" s="100" t="s">
        <v>37</v>
      </c>
      <c r="S389" s="102">
        <f>O389-O381</f>
        <v>26</v>
      </c>
      <c r="T389" s="100">
        <v>10</v>
      </c>
    </row>
    <row r="390" spans="12:20" ht="18.75" x14ac:dyDescent="0.25">
      <c r="L390" s="45">
        <f t="shared" ref="L390:L424" si="8">L389+1</f>
        <v>359</v>
      </c>
      <c r="M390" s="100"/>
      <c r="N390" s="100"/>
      <c r="O390" s="101">
        <v>45467</v>
      </c>
      <c r="P390" s="100" t="s">
        <v>97</v>
      </c>
      <c r="Q390" s="100" t="s">
        <v>468</v>
      </c>
      <c r="R390" s="100" t="s">
        <v>37</v>
      </c>
      <c r="S390" s="102">
        <f>O390-O352</f>
        <v>97</v>
      </c>
      <c r="T390" s="100">
        <v>10</v>
      </c>
    </row>
    <row r="391" spans="12:20" ht="18.75" x14ac:dyDescent="0.3">
      <c r="L391" s="90">
        <f t="shared" si="8"/>
        <v>360</v>
      </c>
      <c r="M391" s="91" t="s">
        <v>469</v>
      </c>
      <c r="N391" s="100"/>
      <c r="O391" s="101">
        <v>45468</v>
      </c>
      <c r="P391" s="62" t="s">
        <v>87</v>
      </c>
      <c r="Q391" s="100" t="s">
        <v>470</v>
      </c>
      <c r="R391" s="100" t="s">
        <v>37</v>
      </c>
      <c r="S391" s="102"/>
      <c r="T391" s="100">
        <v>0</v>
      </c>
    </row>
    <row r="392" spans="12:20" ht="18.75" x14ac:dyDescent="0.3">
      <c r="L392" s="90">
        <v>360</v>
      </c>
      <c r="M392" s="100"/>
      <c r="N392" s="100"/>
      <c r="O392" s="100"/>
      <c r="P392" s="50" t="s">
        <v>89</v>
      </c>
      <c r="Q392" s="100" t="s">
        <v>471</v>
      </c>
      <c r="R392" s="53" t="s">
        <v>269</v>
      </c>
      <c r="S392" s="102"/>
      <c r="T392" s="100">
        <v>0</v>
      </c>
    </row>
    <row r="393" spans="12:20" ht="18.75" x14ac:dyDescent="0.3">
      <c r="L393" s="90">
        <v>360</v>
      </c>
      <c r="M393" s="100"/>
      <c r="N393" s="100"/>
      <c r="O393" s="100"/>
      <c r="P393" s="50"/>
      <c r="Q393" s="100" t="s">
        <v>472</v>
      </c>
      <c r="R393" s="100" t="s">
        <v>37</v>
      </c>
      <c r="S393" s="102"/>
      <c r="T393" s="100">
        <v>0</v>
      </c>
    </row>
    <row r="394" spans="12:20" ht="18.75" x14ac:dyDescent="0.25">
      <c r="L394" s="45">
        <f t="shared" si="8"/>
        <v>361</v>
      </c>
      <c r="M394" s="100"/>
      <c r="N394" s="100"/>
      <c r="O394" s="101">
        <v>45470</v>
      </c>
      <c r="P394" s="100" t="s">
        <v>97</v>
      </c>
      <c r="Q394" s="100" t="s">
        <v>473</v>
      </c>
      <c r="R394" s="100" t="s">
        <v>37</v>
      </c>
      <c r="S394" s="102">
        <f>O394-O377</f>
        <v>40</v>
      </c>
      <c r="T394" s="100">
        <v>21</v>
      </c>
    </row>
    <row r="395" spans="12:20" ht="18.75" x14ac:dyDescent="0.25">
      <c r="L395" s="45">
        <f t="shared" si="8"/>
        <v>362</v>
      </c>
      <c r="M395" s="100"/>
      <c r="N395" s="100"/>
      <c r="O395" s="101">
        <v>45472</v>
      </c>
      <c r="P395" s="100" t="s">
        <v>97</v>
      </c>
      <c r="Q395" s="100" t="s">
        <v>474</v>
      </c>
      <c r="R395" s="100" t="s">
        <v>37</v>
      </c>
      <c r="S395" s="102">
        <f>O395-O382</f>
        <v>32</v>
      </c>
      <c r="T395" s="100">
        <v>7</v>
      </c>
    </row>
    <row r="396" spans="12:20" ht="18.75" x14ac:dyDescent="0.25">
      <c r="L396" s="45">
        <f t="shared" si="8"/>
        <v>363</v>
      </c>
      <c r="M396" s="100"/>
      <c r="N396" s="100"/>
      <c r="O396" s="101">
        <v>45476</v>
      </c>
      <c r="P396" s="100" t="s">
        <v>97</v>
      </c>
      <c r="Q396" s="100" t="s">
        <v>475</v>
      </c>
      <c r="R396" s="100" t="s">
        <v>37</v>
      </c>
      <c r="S396" s="102">
        <f>O396-O375</f>
        <v>51</v>
      </c>
      <c r="T396" s="100">
        <v>15</v>
      </c>
    </row>
    <row r="397" spans="12:20" ht="18.75" x14ac:dyDescent="0.25">
      <c r="L397" s="45">
        <f t="shared" si="8"/>
        <v>364</v>
      </c>
      <c r="M397" s="100"/>
      <c r="N397" s="100"/>
      <c r="O397" s="101">
        <v>45481</v>
      </c>
      <c r="P397" s="100" t="s">
        <v>97</v>
      </c>
      <c r="Q397" s="100" t="s">
        <v>476</v>
      </c>
      <c r="R397" s="100" t="s">
        <v>37</v>
      </c>
      <c r="S397" s="102">
        <f>O397-O383</f>
        <v>37</v>
      </c>
      <c r="T397" s="100">
        <v>14</v>
      </c>
    </row>
    <row r="398" spans="12:20" ht="18.75" x14ac:dyDescent="0.25">
      <c r="L398" s="45">
        <f t="shared" si="8"/>
        <v>365</v>
      </c>
      <c r="M398" s="104" t="s">
        <v>477</v>
      </c>
      <c r="N398" s="100"/>
      <c r="O398" s="101">
        <v>45485</v>
      </c>
      <c r="P398" s="100" t="s">
        <v>97</v>
      </c>
      <c r="Q398" s="100" t="s">
        <v>478</v>
      </c>
      <c r="R398" s="100" t="s">
        <v>37</v>
      </c>
      <c r="S398" s="102">
        <f>O398-O350</f>
        <v>123</v>
      </c>
      <c r="T398" s="100">
        <v>18</v>
      </c>
    </row>
    <row r="399" spans="12:20" ht="18.75" x14ac:dyDescent="0.25">
      <c r="L399" s="45">
        <f t="shared" si="8"/>
        <v>366</v>
      </c>
      <c r="M399" s="100"/>
      <c r="N399" s="100"/>
      <c r="O399" s="101">
        <v>45500</v>
      </c>
      <c r="P399" s="100" t="s">
        <v>97</v>
      </c>
      <c r="Q399" s="100" t="s">
        <v>479</v>
      </c>
      <c r="R399" s="100" t="s">
        <v>37</v>
      </c>
      <c r="S399" s="102">
        <f>O399-O385</f>
        <v>49</v>
      </c>
      <c r="T399" s="100">
        <v>16</v>
      </c>
    </row>
    <row r="400" spans="12:20" ht="18.75" x14ac:dyDescent="0.25">
      <c r="L400" s="45">
        <f t="shared" si="8"/>
        <v>367</v>
      </c>
      <c r="M400" s="100"/>
      <c r="N400" s="100"/>
      <c r="O400" s="101">
        <v>45501</v>
      </c>
      <c r="P400" s="100" t="s">
        <v>97</v>
      </c>
      <c r="Q400" s="100" t="s">
        <v>480</v>
      </c>
      <c r="R400" s="100" t="s">
        <v>37</v>
      </c>
      <c r="S400" s="102">
        <f>O400-O380</f>
        <v>65</v>
      </c>
      <c r="T400" s="100">
        <v>13</v>
      </c>
    </row>
    <row r="401" spans="12:20" ht="18.75" x14ac:dyDescent="0.25">
      <c r="L401" s="45">
        <f t="shared" si="8"/>
        <v>368</v>
      </c>
      <c r="M401" s="100"/>
      <c r="N401" s="100"/>
      <c r="O401" s="101">
        <v>45501</v>
      </c>
      <c r="P401" s="100" t="s">
        <v>97</v>
      </c>
      <c r="Q401" s="100" t="s">
        <v>481</v>
      </c>
      <c r="R401" s="100" t="s">
        <v>37</v>
      </c>
      <c r="S401" s="102">
        <f>O401-O378</f>
        <v>67</v>
      </c>
      <c r="T401" s="100">
        <v>16</v>
      </c>
    </row>
    <row r="402" spans="12:20" ht="18.75" x14ac:dyDescent="0.25">
      <c r="L402" s="45">
        <f t="shared" si="8"/>
        <v>369</v>
      </c>
      <c r="M402" s="100"/>
      <c r="N402" s="100"/>
      <c r="O402" s="101">
        <v>45506</v>
      </c>
      <c r="P402" s="100" t="s">
        <v>97</v>
      </c>
      <c r="Q402" s="100" t="s">
        <v>482</v>
      </c>
      <c r="R402" s="100" t="s">
        <v>37</v>
      </c>
      <c r="S402" s="102">
        <f>O402-O389</f>
        <v>40</v>
      </c>
      <c r="T402" s="100">
        <v>11</v>
      </c>
    </row>
    <row r="403" spans="12:20" ht="18.75" x14ac:dyDescent="0.25">
      <c r="L403" s="45">
        <f t="shared" si="8"/>
        <v>370</v>
      </c>
      <c r="M403" s="100"/>
      <c r="N403" s="100"/>
      <c r="O403" s="101">
        <v>45508</v>
      </c>
      <c r="P403" s="100" t="s">
        <v>97</v>
      </c>
      <c r="Q403" s="100" t="s">
        <v>483</v>
      </c>
      <c r="R403" s="100" t="s">
        <v>37</v>
      </c>
      <c r="S403" s="102">
        <f>O403-O387</f>
        <v>46</v>
      </c>
      <c r="T403" s="100">
        <v>5</v>
      </c>
    </row>
    <row r="404" spans="12:20" ht="18.75" x14ac:dyDescent="0.25">
      <c r="L404" s="45">
        <f t="shared" si="8"/>
        <v>371</v>
      </c>
      <c r="M404" s="100"/>
      <c r="N404" s="100"/>
      <c r="O404" s="101">
        <v>45508</v>
      </c>
      <c r="P404" s="100" t="s">
        <v>97</v>
      </c>
      <c r="Q404" s="100" t="s">
        <v>484</v>
      </c>
      <c r="R404" s="100" t="s">
        <v>37</v>
      </c>
      <c r="S404" s="102">
        <f>O404-O388</f>
        <v>45</v>
      </c>
      <c r="T404" s="100">
        <v>9</v>
      </c>
    </row>
    <row r="405" spans="12:20" ht="18.75" x14ac:dyDescent="0.25">
      <c r="L405" s="45">
        <f t="shared" si="8"/>
        <v>372</v>
      </c>
      <c r="M405" s="100"/>
      <c r="N405" s="100"/>
      <c r="O405" s="101">
        <v>45514</v>
      </c>
      <c r="P405" s="100" t="s">
        <v>97</v>
      </c>
      <c r="Q405" s="100" t="s">
        <v>485</v>
      </c>
      <c r="R405" s="100" t="s">
        <v>37</v>
      </c>
      <c r="S405" s="102">
        <f>O405-O384</f>
        <v>66</v>
      </c>
      <c r="T405" s="100"/>
    </row>
    <row r="406" spans="12:20" ht="18.75" x14ac:dyDescent="0.25">
      <c r="L406" s="45">
        <f t="shared" si="8"/>
        <v>373</v>
      </c>
      <c r="M406" s="100"/>
      <c r="N406" s="100"/>
      <c r="O406" s="101">
        <v>45516</v>
      </c>
      <c r="P406" s="100" t="s">
        <v>97</v>
      </c>
      <c r="Q406" s="100" t="s">
        <v>486</v>
      </c>
      <c r="R406" s="100" t="s">
        <v>37</v>
      </c>
      <c r="S406" s="102">
        <f>O406-O386</f>
        <v>65</v>
      </c>
      <c r="T406" s="100"/>
    </row>
    <row r="407" spans="12:20" ht="18.75" x14ac:dyDescent="0.25">
      <c r="L407" s="45">
        <f t="shared" si="8"/>
        <v>374</v>
      </c>
      <c r="M407" s="100"/>
      <c r="N407" s="100"/>
      <c r="O407" s="101">
        <v>45516</v>
      </c>
      <c r="P407" s="100" t="s">
        <v>97</v>
      </c>
      <c r="Q407" s="100" t="s">
        <v>487</v>
      </c>
      <c r="R407" s="100" t="s">
        <v>37</v>
      </c>
      <c r="S407" s="102">
        <f>O407-O396</f>
        <v>40</v>
      </c>
      <c r="T407" s="100"/>
    </row>
    <row r="408" spans="12:20" ht="18.75" x14ac:dyDescent="0.25">
      <c r="L408" s="45">
        <f t="shared" si="8"/>
        <v>375</v>
      </c>
      <c r="M408" s="100"/>
      <c r="N408" s="100"/>
      <c r="O408" s="101">
        <v>45519</v>
      </c>
      <c r="P408" s="100" t="s">
        <v>97</v>
      </c>
      <c r="Q408" s="100" t="s">
        <v>488</v>
      </c>
      <c r="R408" s="100" t="s">
        <v>37</v>
      </c>
      <c r="S408" s="102">
        <f>O408-O397</f>
        <v>38</v>
      </c>
      <c r="T408" s="100"/>
    </row>
    <row r="409" spans="12:20" ht="18.75" x14ac:dyDescent="0.25">
      <c r="L409" s="45">
        <f t="shared" si="8"/>
        <v>376</v>
      </c>
      <c r="M409" s="100"/>
      <c r="N409" s="100"/>
      <c r="O409" s="101">
        <v>45520</v>
      </c>
      <c r="P409" s="100" t="s">
        <v>97</v>
      </c>
      <c r="Q409" s="100" t="s">
        <v>489</v>
      </c>
      <c r="R409" s="100" t="s">
        <v>37</v>
      </c>
      <c r="S409" s="102">
        <f>O409-O390</f>
        <v>53</v>
      </c>
      <c r="T409" s="100"/>
    </row>
    <row r="410" spans="12:20" ht="18.75" x14ac:dyDescent="0.25">
      <c r="L410" s="45">
        <f t="shared" si="8"/>
        <v>377</v>
      </c>
      <c r="M410" s="100"/>
      <c r="N410" s="100"/>
      <c r="O410" s="101">
        <v>45524</v>
      </c>
      <c r="P410" s="100" t="s">
        <v>97</v>
      </c>
      <c r="Q410" s="100" t="s">
        <v>490</v>
      </c>
      <c r="R410" s="100" t="s">
        <v>37</v>
      </c>
      <c r="S410" s="102"/>
      <c r="T410" s="100">
        <v>0</v>
      </c>
    </row>
    <row r="411" spans="12:20" ht="18.75" x14ac:dyDescent="0.25">
      <c r="L411" s="45">
        <f t="shared" si="8"/>
        <v>378</v>
      </c>
      <c r="M411" s="104" t="s">
        <v>491</v>
      </c>
      <c r="N411" s="100"/>
      <c r="O411" s="101">
        <v>45532</v>
      </c>
      <c r="P411" s="100" t="s">
        <v>97</v>
      </c>
      <c r="Q411" s="100" t="s">
        <v>492</v>
      </c>
      <c r="R411" s="105" t="s">
        <v>491</v>
      </c>
      <c r="S411" s="102">
        <f>O411-O394</f>
        <v>62</v>
      </c>
      <c r="T411" s="100">
        <v>22</v>
      </c>
    </row>
    <row r="412" spans="12:20" ht="18.75" x14ac:dyDescent="0.25">
      <c r="L412" s="45">
        <f t="shared" si="8"/>
        <v>379</v>
      </c>
      <c r="M412" s="100"/>
      <c r="N412" s="100"/>
      <c r="O412" s="101">
        <v>45535</v>
      </c>
      <c r="P412" s="100" t="s">
        <v>97</v>
      </c>
      <c r="Q412" s="100" t="s">
        <v>493</v>
      </c>
      <c r="R412" s="100" t="s">
        <v>37</v>
      </c>
      <c r="S412" s="102">
        <f>O412-O399</f>
        <v>35</v>
      </c>
      <c r="T412" s="100">
        <v>17</v>
      </c>
    </row>
    <row r="413" spans="12:20" ht="18.75" x14ac:dyDescent="0.25">
      <c r="L413" s="45">
        <f t="shared" si="8"/>
        <v>380</v>
      </c>
      <c r="M413" s="100"/>
      <c r="N413" s="100"/>
      <c r="O413" s="101">
        <v>45535</v>
      </c>
      <c r="P413" s="100" t="s">
        <v>97</v>
      </c>
      <c r="Q413" s="100" t="s">
        <v>494</v>
      </c>
      <c r="R413" s="100" t="s">
        <v>37</v>
      </c>
      <c r="S413" s="102">
        <f>O413-O395</f>
        <v>63</v>
      </c>
      <c r="T413" s="100">
        <v>8</v>
      </c>
    </row>
    <row r="414" spans="12:20" ht="18.75" x14ac:dyDescent="0.25">
      <c r="L414" s="45">
        <f t="shared" si="8"/>
        <v>381</v>
      </c>
      <c r="M414" s="100"/>
      <c r="N414" s="100"/>
      <c r="O414" s="101">
        <v>45540</v>
      </c>
      <c r="P414" s="100" t="s">
        <v>97</v>
      </c>
      <c r="Q414" s="100" t="s">
        <v>495</v>
      </c>
      <c r="R414" s="100" t="s">
        <v>37</v>
      </c>
      <c r="S414" s="102">
        <f>O414-O400</f>
        <v>39</v>
      </c>
      <c r="T414" s="100">
        <v>14</v>
      </c>
    </row>
    <row r="415" spans="12:20" ht="18.75" x14ac:dyDescent="0.25">
      <c r="L415" s="45">
        <f t="shared" si="8"/>
        <v>382</v>
      </c>
      <c r="M415" s="100"/>
      <c r="N415" s="100"/>
      <c r="O415" s="101">
        <v>45541</v>
      </c>
      <c r="P415" s="100" t="s">
        <v>97</v>
      </c>
      <c r="Q415" s="100" t="s">
        <v>496</v>
      </c>
      <c r="R415" s="100" t="s">
        <v>37</v>
      </c>
      <c r="S415" s="102">
        <f>O415-O398</f>
        <v>56</v>
      </c>
      <c r="T415" s="100">
        <v>19</v>
      </c>
    </row>
    <row r="416" spans="12:20" ht="18.75" x14ac:dyDescent="0.25">
      <c r="L416" s="45">
        <f t="shared" si="8"/>
        <v>383</v>
      </c>
      <c r="M416" s="100"/>
      <c r="N416" s="100"/>
      <c r="O416" s="101">
        <v>45545</v>
      </c>
      <c r="P416" s="100" t="s">
        <v>97</v>
      </c>
      <c r="Q416" s="100" t="s">
        <v>497</v>
      </c>
      <c r="R416" s="100" t="s">
        <v>37</v>
      </c>
      <c r="S416" s="102">
        <f>O416-O373</f>
        <v>125</v>
      </c>
      <c r="T416" s="100">
        <v>3</v>
      </c>
    </row>
    <row r="417" spans="12:20" ht="18.75" x14ac:dyDescent="0.25">
      <c r="L417" s="45">
        <f t="shared" si="8"/>
        <v>384</v>
      </c>
      <c r="M417" s="100"/>
      <c r="N417" s="100"/>
      <c r="O417" s="101">
        <v>45547</v>
      </c>
      <c r="P417" s="100" t="s">
        <v>97</v>
      </c>
      <c r="Q417" s="100" t="s">
        <v>498</v>
      </c>
      <c r="R417" s="100" t="s">
        <v>37</v>
      </c>
      <c r="S417" s="102">
        <f>O417-O402</f>
        <v>41</v>
      </c>
      <c r="T417" s="100">
        <v>12</v>
      </c>
    </row>
    <row r="418" spans="12:20" ht="18.75" x14ac:dyDescent="0.25">
      <c r="L418" s="45">
        <f t="shared" si="8"/>
        <v>385</v>
      </c>
      <c r="M418" s="100"/>
      <c r="N418" s="100"/>
      <c r="O418" s="101">
        <v>45548</v>
      </c>
      <c r="P418" s="100" t="s">
        <v>97</v>
      </c>
      <c r="Q418" s="100" t="s">
        <v>499</v>
      </c>
      <c r="R418" s="100" t="s">
        <v>37</v>
      </c>
      <c r="S418" s="102">
        <f>O418-O401</f>
        <v>47</v>
      </c>
      <c r="T418" s="100">
        <v>17</v>
      </c>
    </row>
    <row r="419" spans="12:20" ht="18.75" x14ac:dyDescent="0.25">
      <c r="L419" s="45">
        <f t="shared" si="8"/>
        <v>386</v>
      </c>
      <c r="M419" s="100"/>
      <c r="N419" s="100"/>
      <c r="O419" s="101">
        <v>45552</v>
      </c>
      <c r="P419" s="100" t="s">
        <v>97</v>
      </c>
      <c r="Q419" s="100" t="s">
        <v>500</v>
      </c>
      <c r="R419" s="100" t="s">
        <v>37</v>
      </c>
      <c r="S419" s="102">
        <f>O419-O405</f>
        <v>38</v>
      </c>
      <c r="T419" s="100">
        <v>21</v>
      </c>
    </row>
    <row r="420" spans="12:20" ht="18.75" x14ac:dyDescent="0.25">
      <c r="L420" s="45">
        <f t="shared" si="8"/>
        <v>387</v>
      </c>
      <c r="M420" s="100"/>
      <c r="N420" s="100"/>
      <c r="O420" s="101">
        <v>45555</v>
      </c>
      <c r="P420" s="100" t="s">
        <v>97</v>
      </c>
      <c r="Q420" s="100" t="s">
        <v>501</v>
      </c>
      <c r="R420" s="100" t="s">
        <v>37</v>
      </c>
      <c r="S420" s="102">
        <f>O420-O409</f>
        <v>35</v>
      </c>
      <c r="T420" s="100">
        <v>12</v>
      </c>
    </row>
    <row r="421" spans="12:20" ht="18.75" x14ac:dyDescent="0.25">
      <c r="L421" s="45">
        <f t="shared" si="8"/>
        <v>388</v>
      </c>
      <c r="M421" s="100"/>
      <c r="N421" s="100"/>
      <c r="O421" s="101">
        <v>45560</v>
      </c>
      <c r="P421" s="100" t="s">
        <v>97</v>
      </c>
      <c r="Q421" s="100" t="s">
        <v>502</v>
      </c>
      <c r="R421" s="100" t="s">
        <v>37</v>
      </c>
      <c r="S421" s="102">
        <f>O421-O413</f>
        <v>25</v>
      </c>
      <c r="T421" s="100">
        <v>9</v>
      </c>
    </row>
    <row r="422" spans="12:20" ht="18.75" x14ac:dyDescent="0.3">
      <c r="L422" s="45">
        <f t="shared" si="8"/>
        <v>389</v>
      </c>
      <c r="M422" s="17" t="s">
        <v>503</v>
      </c>
      <c r="N422" s="100"/>
      <c r="O422" s="101">
        <v>45563</v>
      </c>
      <c r="P422" s="100" t="s">
        <v>97</v>
      </c>
      <c r="Q422" s="100" t="s">
        <v>504</v>
      </c>
      <c r="R422" s="100" t="s">
        <v>37</v>
      </c>
      <c r="S422" s="102">
        <f>O422-O410</f>
        <v>39</v>
      </c>
      <c r="T422" s="100">
        <v>1</v>
      </c>
    </row>
    <row r="423" spans="12:20" ht="18.75" x14ac:dyDescent="0.3">
      <c r="L423" s="45">
        <f t="shared" si="8"/>
        <v>390</v>
      </c>
      <c r="M423" s="100"/>
      <c r="N423" s="100"/>
      <c r="O423" s="101">
        <v>45572</v>
      </c>
      <c r="P423" s="100" t="s">
        <v>97</v>
      </c>
      <c r="Q423" s="100" t="s">
        <v>505</v>
      </c>
      <c r="R423" s="53" t="s">
        <v>269</v>
      </c>
      <c r="S423" s="102"/>
      <c r="T423" s="100">
        <v>22</v>
      </c>
    </row>
    <row r="424" spans="12:20" ht="18.75" x14ac:dyDescent="0.3">
      <c r="L424" s="90">
        <f t="shared" si="8"/>
        <v>391</v>
      </c>
      <c r="M424" s="91" t="s">
        <v>506</v>
      </c>
      <c r="N424" s="100"/>
      <c r="O424" s="101">
        <v>45579</v>
      </c>
      <c r="P424" s="62" t="s">
        <v>87</v>
      </c>
      <c r="Q424" s="100" t="s">
        <v>507</v>
      </c>
      <c r="R424" s="100" t="s">
        <v>37</v>
      </c>
      <c r="S424" s="102">
        <f>O424-O323</f>
        <v>290</v>
      </c>
      <c r="T424" s="100">
        <v>5</v>
      </c>
    </row>
    <row r="425" spans="12:20" ht="18.75" x14ac:dyDescent="0.3">
      <c r="L425" s="90">
        <f>L424</f>
        <v>391</v>
      </c>
      <c r="M425" s="100"/>
      <c r="N425" s="100"/>
      <c r="O425" s="101"/>
      <c r="P425" s="50" t="s">
        <v>89</v>
      </c>
      <c r="Q425" s="100" t="s">
        <v>508</v>
      </c>
      <c r="R425" s="53" t="s">
        <v>269</v>
      </c>
      <c r="S425" s="102"/>
      <c r="T425" s="100">
        <v>0</v>
      </c>
    </row>
    <row r="426" spans="12:20" ht="18.75" x14ac:dyDescent="0.3">
      <c r="L426" s="90">
        <f>L425</f>
        <v>391</v>
      </c>
      <c r="M426" s="100"/>
      <c r="N426" s="100"/>
      <c r="O426" s="101"/>
      <c r="P426" s="50"/>
      <c r="Q426" s="100" t="s">
        <v>509</v>
      </c>
      <c r="R426" s="100" t="s">
        <v>37</v>
      </c>
      <c r="S426" s="102">
        <f>O424-O323</f>
        <v>290</v>
      </c>
      <c r="T426" s="100">
        <v>5</v>
      </c>
    </row>
    <row r="427" spans="12:20" ht="18.75" x14ac:dyDescent="0.25">
      <c r="L427" s="45">
        <f t="shared" ref="L427:L490" si="9">L426+1</f>
        <v>392</v>
      </c>
      <c r="M427" s="100"/>
      <c r="N427" s="100"/>
      <c r="O427" s="101">
        <v>45580</v>
      </c>
      <c r="P427" s="100" t="s">
        <v>97</v>
      </c>
      <c r="Q427" s="100" t="s">
        <v>510</v>
      </c>
      <c r="R427" s="100" t="s">
        <v>37</v>
      </c>
      <c r="S427" s="102">
        <f>O427-O404</f>
        <v>72</v>
      </c>
      <c r="T427" s="100">
        <v>10</v>
      </c>
    </row>
    <row r="428" spans="12:20" ht="18.75" x14ac:dyDescent="0.25">
      <c r="L428" s="45">
        <f t="shared" si="9"/>
        <v>393</v>
      </c>
      <c r="M428" s="100"/>
      <c r="N428" s="100"/>
      <c r="O428" s="101">
        <v>45580</v>
      </c>
      <c r="P428" s="100" t="s">
        <v>97</v>
      </c>
      <c r="Q428" s="100" t="s">
        <v>511</v>
      </c>
      <c r="R428" s="100" t="s">
        <v>37</v>
      </c>
      <c r="S428" s="102">
        <f>O428-O418</f>
        <v>32</v>
      </c>
      <c r="T428" s="100">
        <v>18</v>
      </c>
    </row>
    <row r="429" spans="12:20" ht="18.75" x14ac:dyDescent="0.3">
      <c r="L429" s="45">
        <f t="shared" si="9"/>
        <v>394</v>
      </c>
      <c r="M429" s="100"/>
      <c r="N429" s="100"/>
      <c r="O429" s="47">
        <v>45583</v>
      </c>
      <c r="P429" s="100" t="s">
        <v>97</v>
      </c>
      <c r="Q429" s="100" t="s">
        <v>512</v>
      </c>
      <c r="R429" s="100" t="s">
        <v>37</v>
      </c>
      <c r="S429" s="102">
        <f>O429-O408</f>
        <v>64</v>
      </c>
      <c r="T429" s="100">
        <v>16</v>
      </c>
    </row>
    <row r="430" spans="12:20" ht="18.75" x14ac:dyDescent="0.3">
      <c r="L430" s="45">
        <f t="shared" si="9"/>
        <v>395</v>
      </c>
      <c r="M430" s="100"/>
      <c r="N430" s="100"/>
      <c r="O430" s="47">
        <v>45585</v>
      </c>
      <c r="P430" s="100" t="s">
        <v>97</v>
      </c>
      <c r="Q430" s="100" t="s">
        <v>513</v>
      </c>
      <c r="R430" s="100" t="s">
        <v>37</v>
      </c>
      <c r="S430" s="102">
        <f>O430-O403</f>
        <v>77</v>
      </c>
      <c r="T430" s="100">
        <v>6</v>
      </c>
    </row>
    <row r="431" spans="12:20" ht="18.75" x14ac:dyDescent="0.3">
      <c r="L431" s="45">
        <f t="shared" si="9"/>
        <v>396</v>
      </c>
      <c r="M431" s="100"/>
      <c r="N431" s="100"/>
      <c r="O431" s="47">
        <v>45588</v>
      </c>
      <c r="P431" s="100" t="s">
        <v>97</v>
      </c>
      <c r="Q431" s="100" t="s">
        <v>514</v>
      </c>
      <c r="R431" s="100" t="s">
        <v>37</v>
      </c>
      <c r="S431" s="102">
        <f>O431-O407</f>
        <v>72</v>
      </c>
      <c r="T431" s="100">
        <v>17</v>
      </c>
    </row>
    <row r="432" spans="12:20" ht="18.75" x14ac:dyDescent="0.3">
      <c r="L432" s="45">
        <f t="shared" si="9"/>
        <v>397</v>
      </c>
      <c r="M432" s="100"/>
      <c r="N432" s="100"/>
      <c r="O432" s="47">
        <v>45589</v>
      </c>
      <c r="P432" s="100" t="s">
        <v>97</v>
      </c>
      <c r="Q432" s="100" t="s">
        <v>515</v>
      </c>
      <c r="R432" s="100" t="s">
        <v>37</v>
      </c>
      <c r="S432" s="102">
        <f>O432-O415</f>
        <v>48</v>
      </c>
      <c r="T432" s="100">
        <v>20</v>
      </c>
    </row>
    <row r="433" spans="12:20" ht="18.75" x14ac:dyDescent="0.3">
      <c r="L433" s="45">
        <f t="shared" si="9"/>
        <v>398</v>
      </c>
      <c r="M433" s="100"/>
      <c r="N433" s="100"/>
      <c r="O433" s="47">
        <v>45591</v>
      </c>
      <c r="P433" s="100" t="s">
        <v>97</v>
      </c>
      <c r="Q433" s="100" t="s">
        <v>516</v>
      </c>
      <c r="R433" s="100" t="s">
        <v>37</v>
      </c>
      <c r="S433" s="102">
        <f>O433-O412</f>
        <v>56</v>
      </c>
      <c r="T433" s="100">
        <v>18</v>
      </c>
    </row>
    <row r="434" spans="12:20" ht="18.75" x14ac:dyDescent="0.3">
      <c r="L434" s="45">
        <f t="shared" si="9"/>
        <v>399</v>
      </c>
      <c r="M434" s="100"/>
      <c r="N434" s="100"/>
      <c r="O434" s="47">
        <v>45595</v>
      </c>
      <c r="P434" s="100" t="s">
        <v>97</v>
      </c>
      <c r="Q434" s="100" t="s">
        <v>517</v>
      </c>
      <c r="R434" s="100" t="s">
        <v>37</v>
      </c>
      <c r="S434" s="102">
        <f>O434-O420</f>
        <v>40</v>
      </c>
      <c r="T434" s="100">
        <v>13</v>
      </c>
    </row>
    <row r="435" spans="12:20" ht="18.75" x14ac:dyDescent="0.3">
      <c r="L435" s="45">
        <f t="shared" si="9"/>
        <v>400</v>
      </c>
      <c r="M435" s="100"/>
      <c r="N435" s="100"/>
      <c r="O435" s="47">
        <v>45595</v>
      </c>
      <c r="P435" s="100" t="s">
        <v>97</v>
      </c>
      <c r="Q435" s="100" t="s">
        <v>518</v>
      </c>
      <c r="R435" s="100" t="s">
        <v>37</v>
      </c>
      <c r="S435" s="102">
        <f>O435-O417</f>
        <v>48</v>
      </c>
      <c r="T435" s="100">
        <v>13</v>
      </c>
    </row>
    <row r="436" spans="12:20" ht="18.75" x14ac:dyDescent="0.3">
      <c r="L436" s="45">
        <f t="shared" si="9"/>
        <v>401</v>
      </c>
      <c r="M436" s="100"/>
      <c r="N436" s="100"/>
      <c r="O436" s="47">
        <v>45601</v>
      </c>
      <c r="P436" s="100" t="s">
        <v>97</v>
      </c>
      <c r="Q436" s="100" t="s">
        <v>519</v>
      </c>
      <c r="R436" s="100" t="s">
        <v>37</v>
      </c>
      <c r="S436" s="102">
        <f>O436-O416</f>
        <v>56</v>
      </c>
      <c r="T436" s="100">
        <v>4</v>
      </c>
    </row>
    <row r="437" spans="12:20" ht="18.75" x14ac:dyDescent="0.25">
      <c r="L437" s="45">
        <f t="shared" si="9"/>
        <v>402</v>
      </c>
      <c r="M437" s="100"/>
      <c r="N437" s="100"/>
      <c r="O437" s="101">
        <v>45603</v>
      </c>
      <c r="P437" s="100" t="s">
        <v>97</v>
      </c>
      <c r="Q437" s="100" t="s">
        <v>520</v>
      </c>
      <c r="R437" s="100" t="s">
        <v>37</v>
      </c>
      <c r="S437" s="102">
        <f>O437-O422</f>
        <v>40</v>
      </c>
      <c r="T437" s="100">
        <v>2</v>
      </c>
    </row>
    <row r="438" spans="12:20" ht="18.75" x14ac:dyDescent="0.25">
      <c r="L438" s="45">
        <f t="shared" si="9"/>
        <v>403</v>
      </c>
      <c r="M438" s="100"/>
      <c r="N438" s="100"/>
      <c r="O438" s="101">
        <v>45605</v>
      </c>
      <c r="P438" s="100" t="s">
        <v>97</v>
      </c>
      <c r="Q438" s="100" t="s">
        <v>521</v>
      </c>
      <c r="R438" s="100" t="s">
        <v>37</v>
      </c>
      <c r="S438" s="102">
        <f>O438-O421</f>
        <v>45</v>
      </c>
      <c r="T438" s="100">
        <v>10</v>
      </c>
    </row>
    <row r="439" spans="12:20" ht="18.75" x14ac:dyDescent="0.25">
      <c r="L439" s="45">
        <f t="shared" si="9"/>
        <v>404</v>
      </c>
      <c r="M439" s="100"/>
      <c r="N439" s="100"/>
      <c r="O439" s="101">
        <v>45607</v>
      </c>
      <c r="P439" s="100" t="s">
        <v>97</v>
      </c>
      <c r="Q439" s="100" t="s">
        <v>522</v>
      </c>
      <c r="R439" s="100" t="s">
        <v>37</v>
      </c>
      <c r="S439" s="102">
        <f>O439-O419</f>
        <v>55</v>
      </c>
      <c r="T439" s="100">
        <v>22</v>
      </c>
    </row>
    <row r="440" spans="12:20" ht="18.75" x14ac:dyDescent="0.25">
      <c r="L440" s="45">
        <f t="shared" si="9"/>
        <v>405</v>
      </c>
      <c r="M440" s="100"/>
      <c r="N440" s="100"/>
      <c r="O440" s="101">
        <v>45607</v>
      </c>
      <c r="P440" s="100" t="s">
        <v>97</v>
      </c>
      <c r="Q440" s="100" t="s">
        <v>523</v>
      </c>
      <c r="R440" s="100" t="s">
        <v>37</v>
      </c>
      <c r="S440" s="102">
        <f>O440-O427</f>
        <v>27</v>
      </c>
      <c r="T440" s="100">
        <v>11</v>
      </c>
    </row>
    <row r="441" spans="12:20" ht="18.75" x14ac:dyDescent="0.25">
      <c r="L441" s="45">
        <f t="shared" si="9"/>
        <v>406</v>
      </c>
      <c r="M441" s="100"/>
      <c r="N441" s="100"/>
      <c r="O441" s="101">
        <v>45610</v>
      </c>
      <c r="P441" s="100" t="s">
        <v>97</v>
      </c>
      <c r="Q441" s="100" t="s">
        <v>524</v>
      </c>
      <c r="R441" s="100" t="s">
        <v>37</v>
      </c>
      <c r="S441" s="102">
        <f>O441-O430</f>
        <v>25</v>
      </c>
      <c r="T441" s="100">
        <v>7</v>
      </c>
    </row>
    <row r="442" spans="12:20" ht="18.75" x14ac:dyDescent="0.25">
      <c r="L442" s="45">
        <f t="shared" si="9"/>
        <v>407</v>
      </c>
      <c r="M442" s="100"/>
      <c r="N442" s="100"/>
      <c r="O442" s="101">
        <v>45610</v>
      </c>
      <c r="P442" s="100" t="s">
        <v>97</v>
      </c>
      <c r="Q442" s="100" t="s">
        <v>525</v>
      </c>
      <c r="R442" s="100" t="s">
        <v>37</v>
      </c>
      <c r="S442" s="102">
        <f>O442-O429</f>
        <v>27</v>
      </c>
      <c r="T442" s="100">
        <v>17</v>
      </c>
    </row>
    <row r="443" spans="12:20" ht="18.75" x14ac:dyDescent="0.25">
      <c r="L443" s="45">
        <f t="shared" si="9"/>
        <v>408</v>
      </c>
      <c r="M443" s="100"/>
      <c r="N443" s="100"/>
      <c r="O443" s="101">
        <v>45613</v>
      </c>
      <c r="P443" s="100" t="s">
        <v>97</v>
      </c>
      <c r="Q443" s="100" t="s">
        <v>526</v>
      </c>
      <c r="R443" s="100" t="s">
        <v>37</v>
      </c>
      <c r="S443" s="102">
        <f>O443-O414</f>
        <v>73</v>
      </c>
      <c r="T443" s="100">
        <v>15</v>
      </c>
    </row>
    <row r="444" spans="12:20" ht="18.75" x14ac:dyDescent="0.25">
      <c r="L444" s="45">
        <f t="shared" si="9"/>
        <v>409</v>
      </c>
      <c r="M444" s="100"/>
      <c r="N444" s="100"/>
      <c r="O444" s="101">
        <v>45614</v>
      </c>
      <c r="P444" s="100" t="s">
        <v>97</v>
      </c>
      <c r="Q444" s="100" t="s">
        <v>527</v>
      </c>
      <c r="R444" s="100" t="s">
        <v>37</v>
      </c>
      <c r="S444" s="102">
        <f>O444-O428</f>
        <v>34</v>
      </c>
      <c r="T444" s="100">
        <v>19</v>
      </c>
    </row>
    <row r="445" spans="12:20" ht="18.75" x14ac:dyDescent="0.25">
      <c r="L445" s="45">
        <f t="shared" si="9"/>
        <v>410</v>
      </c>
      <c r="M445" s="100"/>
      <c r="N445" s="100"/>
      <c r="O445" s="101">
        <v>45614</v>
      </c>
      <c r="P445" s="100" t="s">
        <v>97</v>
      </c>
      <c r="Q445" s="100" t="s">
        <v>528</v>
      </c>
      <c r="R445" s="100" t="s">
        <v>37</v>
      </c>
      <c r="S445" s="102">
        <f>O445-O431</f>
        <v>26</v>
      </c>
      <c r="T445" s="100">
        <v>18</v>
      </c>
    </row>
    <row r="446" spans="12:20" ht="18.75" x14ac:dyDescent="0.25">
      <c r="L446" s="45">
        <f t="shared" si="9"/>
        <v>411</v>
      </c>
      <c r="M446" s="100"/>
      <c r="N446" s="100"/>
      <c r="O446" s="101">
        <v>45617</v>
      </c>
      <c r="P446" s="100" t="s">
        <v>97</v>
      </c>
      <c r="Q446" s="100" t="s">
        <v>529</v>
      </c>
      <c r="R446" s="100" t="s">
        <v>37</v>
      </c>
      <c r="S446" s="102">
        <f>O446-O433</f>
        <v>26</v>
      </c>
      <c r="T446" s="100">
        <v>19</v>
      </c>
    </row>
    <row r="447" spans="12:20" ht="18.75" x14ac:dyDescent="0.25">
      <c r="L447" s="45">
        <f t="shared" si="9"/>
        <v>412</v>
      </c>
      <c r="M447" s="100"/>
      <c r="N447" s="100"/>
      <c r="O447" s="101">
        <v>45620</v>
      </c>
      <c r="P447" s="100" t="s">
        <v>97</v>
      </c>
      <c r="Q447" s="100" t="s">
        <v>530</v>
      </c>
      <c r="R447" s="100" t="s">
        <v>37</v>
      </c>
      <c r="S447" s="102">
        <f>O447-O434</f>
        <v>25</v>
      </c>
      <c r="T447" s="100">
        <v>14</v>
      </c>
    </row>
    <row r="448" spans="12:20" ht="18.75" x14ac:dyDescent="0.25">
      <c r="L448" s="45">
        <f t="shared" si="9"/>
        <v>413</v>
      </c>
      <c r="M448" s="100"/>
      <c r="N448" s="100"/>
      <c r="O448" s="101">
        <v>45621</v>
      </c>
      <c r="P448" s="100" t="s">
        <v>97</v>
      </c>
      <c r="Q448" s="100" t="s">
        <v>531</v>
      </c>
      <c r="R448" s="100" t="s">
        <v>37</v>
      </c>
      <c r="S448" s="102">
        <f>O448-O440</f>
        <v>14</v>
      </c>
      <c r="T448" s="100">
        <v>12</v>
      </c>
    </row>
    <row r="449" spans="12:20" ht="18.75" x14ac:dyDescent="0.25">
      <c r="L449" s="45">
        <f t="shared" si="9"/>
        <v>414</v>
      </c>
      <c r="M449" s="100"/>
      <c r="N449" s="100"/>
      <c r="O449" s="101">
        <v>45623</v>
      </c>
      <c r="P449" s="100" t="s">
        <v>97</v>
      </c>
      <c r="Q449" s="100" t="s">
        <v>532</v>
      </c>
      <c r="R449" s="100" t="s">
        <v>37</v>
      </c>
      <c r="S449" s="102">
        <f>O449-O435</f>
        <v>28</v>
      </c>
      <c r="T449" s="100">
        <v>14</v>
      </c>
    </row>
    <row r="450" spans="12:20" ht="18.75" x14ac:dyDescent="0.25">
      <c r="L450" s="45">
        <f t="shared" si="9"/>
        <v>415</v>
      </c>
      <c r="M450" s="100"/>
      <c r="N450" s="100"/>
      <c r="O450" s="101">
        <v>45626</v>
      </c>
      <c r="P450" s="100" t="s">
        <v>97</v>
      </c>
      <c r="Q450" s="100" t="s">
        <v>533</v>
      </c>
      <c r="R450" s="100" t="s">
        <v>37</v>
      </c>
      <c r="S450" s="102">
        <f>O450-O436</f>
        <v>25</v>
      </c>
      <c r="T450" s="100">
        <v>5</v>
      </c>
    </row>
    <row r="451" spans="12:20" ht="18.75" x14ac:dyDescent="0.25">
      <c r="L451" s="45">
        <f t="shared" si="9"/>
        <v>416</v>
      </c>
      <c r="M451" s="100"/>
      <c r="N451" s="100"/>
      <c r="O451" s="101">
        <v>45626</v>
      </c>
      <c r="P451" s="100" t="s">
        <v>97</v>
      </c>
      <c r="Q451" s="100" t="s">
        <v>534</v>
      </c>
      <c r="R451" s="100" t="s">
        <v>37</v>
      </c>
      <c r="S451" s="102"/>
      <c r="T451" s="100">
        <v>0</v>
      </c>
    </row>
    <row r="452" spans="12:20" ht="18.75" x14ac:dyDescent="0.25">
      <c r="L452" s="45">
        <f t="shared" si="9"/>
        <v>417</v>
      </c>
      <c r="M452" s="100"/>
      <c r="N452" s="100"/>
      <c r="O452" s="101">
        <v>45630</v>
      </c>
      <c r="P452" s="100" t="s">
        <v>97</v>
      </c>
      <c r="Q452" s="100" t="s">
        <v>535</v>
      </c>
      <c r="R452" s="100" t="s">
        <v>37</v>
      </c>
      <c r="S452" s="102">
        <f>O452-O439</f>
        <v>23</v>
      </c>
      <c r="T452" s="100">
        <v>23</v>
      </c>
    </row>
    <row r="453" spans="12:20" ht="18.75" x14ac:dyDescent="0.25">
      <c r="L453" s="45">
        <f t="shared" si="9"/>
        <v>418</v>
      </c>
      <c r="M453" s="100"/>
      <c r="N453" s="100"/>
      <c r="O453" s="101">
        <v>45631</v>
      </c>
      <c r="P453" s="100" t="s">
        <v>97</v>
      </c>
      <c r="Q453" s="100" t="s">
        <v>536</v>
      </c>
      <c r="R453" s="100" t="s">
        <v>37</v>
      </c>
      <c r="S453" s="102">
        <f>O453-O438</f>
        <v>26</v>
      </c>
      <c r="T453" s="100">
        <v>11</v>
      </c>
    </row>
    <row r="454" spans="12:20" ht="18.75" x14ac:dyDescent="0.25">
      <c r="L454" s="45">
        <f t="shared" si="9"/>
        <v>419</v>
      </c>
      <c r="M454" s="100"/>
      <c r="N454" s="100"/>
      <c r="O454" s="101">
        <v>45631</v>
      </c>
      <c r="P454" s="100" t="s">
        <v>97</v>
      </c>
      <c r="Q454" s="100" t="s">
        <v>537</v>
      </c>
      <c r="R454" s="100" t="s">
        <v>37</v>
      </c>
      <c r="S454" s="102">
        <f>O454-O442</f>
        <v>21</v>
      </c>
      <c r="T454" s="100">
        <v>18</v>
      </c>
    </row>
    <row r="455" spans="12:20" ht="18.75" x14ac:dyDescent="0.25">
      <c r="L455" s="45">
        <f t="shared" si="9"/>
        <v>420</v>
      </c>
      <c r="M455" s="100"/>
      <c r="N455" s="100"/>
      <c r="O455" s="101">
        <v>45634</v>
      </c>
      <c r="P455" s="100" t="s">
        <v>97</v>
      </c>
      <c r="Q455" s="100" t="s">
        <v>538</v>
      </c>
      <c r="R455" s="100" t="s">
        <v>37</v>
      </c>
      <c r="S455" s="102">
        <f>O455-O391</f>
        <v>166</v>
      </c>
      <c r="T455" s="100">
        <v>1</v>
      </c>
    </row>
    <row r="456" spans="12:20" ht="18.75" x14ac:dyDescent="0.25">
      <c r="L456" s="45">
        <f t="shared" si="9"/>
        <v>421</v>
      </c>
      <c r="M456" s="100"/>
      <c r="N456" s="100"/>
      <c r="O456" s="101">
        <v>45639</v>
      </c>
      <c r="P456" s="100" t="s">
        <v>97</v>
      </c>
      <c r="Q456" s="100" t="s">
        <v>539</v>
      </c>
      <c r="R456" s="100" t="s">
        <v>37</v>
      </c>
      <c r="S456" s="102">
        <f>O456-O441</f>
        <v>29</v>
      </c>
      <c r="T456" s="100">
        <v>8</v>
      </c>
    </row>
    <row r="457" spans="12:20" ht="18.75" x14ac:dyDescent="0.25">
      <c r="L457" s="45">
        <f t="shared" si="9"/>
        <v>422</v>
      </c>
      <c r="M457" s="100"/>
      <c r="N457" s="100"/>
      <c r="O457" s="101">
        <v>45643</v>
      </c>
      <c r="P457" s="100" t="s">
        <v>97</v>
      </c>
      <c r="Q457" s="100" t="s">
        <v>540</v>
      </c>
      <c r="R457" s="100" t="s">
        <v>37</v>
      </c>
      <c r="S457" s="102">
        <f>O457-O437</f>
        <v>40</v>
      </c>
      <c r="T457" s="100">
        <v>3</v>
      </c>
    </row>
    <row r="458" spans="12:20" ht="18.75" x14ac:dyDescent="0.25">
      <c r="L458" s="45">
        <f t="shared" si="9"/>
        <v>423</v>
      </c>
      <c r="M458" s="100"/>
      <c r="N458" s="100"/>
      <c r="O458" s="101">
        <v>45643</v>
      </c>
      <c r="P458" s="100" t="s">
        <v>97</v>
      </c>
      <c r="Q458" s="100" t="s">
        <v>541</v>
      </c>
      <c r="R458" s="100" t="s">
        <v>37</v>
      </c>
      <c r="S458" s="102">
        <f>O458-O432</f>
        <v>54</v>
      </c>
      <c r="T458" s="100">
        <v>21</v>
      </c>
    </row>
    <row r="459" spans="12:20" ht="18.75" x14ac:dyDescent="0.25">
      <c r="L459" s="45">
        <f t="shared" si="9"/>
        <v>424</v>
      </c>
      <c r="M459" s="100"/>
      <c r="N459" s="100"/>
      <c r="O459" s="101">
        <v>45643</v>
      </c>
      <c r="P459" s="100" t="s">
        <v>97</v>
      </c>
      <c r="Q459" s="100" t="s">
        <v>542</v>
      </c>
      <c r="R459" s="100" t="s">
        <v>37</v>
      </c>
      <c r="S459" s="100"/>
      <c r="T459" s="100">
        <v>0</v>
      </c>
    </row>
    <row r="460" spans="12:20" ht="18.75" x14ac:dyDescent="0.25">
      <c r="L460" s="45">
        <f t="shared" si="9"/>
        <v>425</v>
      </c>
      <c r="M460" s="100"/>
      <c r="N460" s="100"/>
      <c r="O460" s="101">
        <v>45647</v>
      </c>
      <c r="P460" s="100" t="s">
        <v>97</v>
      </c>
      <c r="Q460" s="100" t="s">
        <v>543</v>
      </c>
      <c r="R460" s="100" t="s">
        <v>37</v>
      </c>
      <c r="S460" s="102">
        <f>O460-O444</f>
        <v>33</v>
      </c>
      <c r="T460" s="100">
        <v>20</v>
      </c>
    </row>
    <row r="461" spans="12:20" ht="18.75" x14ac:dyDescent="0.3">
      <c r="L461" s="45">
        <f t="shared" si="9"/>
        <v>426</v>
      </c>
      <c r="M461" s="100"/>
      <c r="N461" s="100"/>
      <c r="O461" s="47">
        <v>45649</v>
      </c>
      <c r="P461" s="100" t="s">
        <v>97</v>
      </c>
      <c r="Q461" s="100" t="s">
        <v>544</v>
      </c>
      <c r="R461" s="100" t="s">
        <v>37</v>
      </c>
      <c r="S461" s="102">
        <f>O461-O448</f>
        <v>28</v>
      </c>
      <c r="T461" s="100">
        <v>13</v>
      </c>
    </row>
    <row r="462" spans="12:20" ht="18.75" x14ac:dyDescent="0.3">
      <c r="L462" s="45">
        <f t="shared" si="9"/>
        <v>427</v>
      </c>
      <c r="M462" s="100"/>
      <c r="N462" s="100"/>
      <c r="O462" s="47">
        <v>45655</v>
      </c>
      <c r="P462" s="100" t="s">
        <v>97</v>
      </c>
      <c r="Q462" s="100" t="s">
        <v>545</v>
      </c>
      <c r="R462" s="100" t="s">
        <v>37</v>
      </c>
      <c r="S462" s="102">
        <f>O462-O447</f>
        <v>35</v>
      </c>
      <c r="T462" s="100">
        <v>15</v>
      </c>
    </row>
    <row r="463" spans="12:20" ht="18.75" x14ac:dyDescent="0.3">
      <c r="L463" s="45">
        <f t="shared" si="9"/>
        <v>428</v>
      </c>
      <c r="M463" s="100"/>
      <c r="N463" s="100"/>
      <c r="O463" s="47">
        <v>45655</v>
      </c>
      <c r="P463" s="100" t="s">
        <v>97</v>
      </c>
      <c r="Q463" s="100" t="s">
        <v>546</v>
      </c>
      <c r="R463" s="100" t="s">
        <v>37</v>
      </c>
      <c r="S463" s="102">
        <f>O463-O450</f>
        <v>29</v>
      </c>
      <c r="T463" s="100">
        <v>6</v>
      </c>
    </row>
    <row r="464" spans="12:20" ht="18.75" x14ac:dyDescent="0.3">
      <c r="L464" s="45">
        <f t="shared" si="9"/>
        <v>429</v>
      </c>
      <c r="M464" s="100"/>
      <c r="N464" s="100"/>
      <c r="O464" s="47">
        <v>45657</v>
      </c>
      <c r="P464" s="100" t="s">
        <v>97</v>
      </c>
      <c r="Q464" s="100" t="s">
        <v>547</v>
      </c>
      <c r="R464" s="100" t="s">
        <v>37</v>
      </c>
      <c r="S464" s="102">
        <f>O464-O449</f>
        <v>34</v>
      </c>
      <c r="T464" s="100">
        <v>15</v>
      </c>
    </row>
    <row r="465" spans="12:20" ht="18.75" x14ac:dyDescent="0.3">
      <c r="L465" s="45">
        <f t="shared" si="9"/>
        <v>430</v>
      </c>
      <c r="M465" s="100"/>
      <c r="N465" s="100"/>
      <c r="O465" s="47">
        <v>45661</v>
      </c>
      <c r="P465" s="100" t="s">
        <v>97</v>
      </c>
      <c r="Q465" s="100" t="s">
        <v>548</v>
      </c>
      <c r="R465" s="100" t="s">
        <v>37</v>
      </c>
      <c r="S465" s="102">
        <f>O465-O445</f>
        <v>47</v>
      </c>
      <c r="T465" s="100">
        <v>19</v>
      </c>
    </row>
    <row r="466" spans="12:20" ht="18.75" x14ac:dyDescent="0.3">
      <c r="L466" s="45">
        <f t="shared" si="9"/>
        <v>431</v>
      </c>
      <c r="M466" s="100"/>
      <c r="N466" s="100"/>
      <c r="O466" s="47">
        <v>45663</v>
      </c>
      <c r="P466" s="100" t="s">
        <v>97</v>
      </c>
      <c r="Q466" s="100" t="s">
        <v>549</v>
      </c>
      <c r="R466" s="100" t="s">
        <v>37</v>
      </c>
      <c r="S466" s="102">
        <f>O466-O443</f>
        <v>50</v>
      </c>
      <c r="T466" s="100">
        <v>16</v>
      </c>
    </row>
    <row r="467" spans="12:20" ht="18.75" x14ac:dyDescent="0.3">
      <c r="L467" s="45">
        <f t="shared" si="9"/>
        <v>432</v>
      </c>
      <c r="M467" s="100"/>
      <c r="N467" s="100"/>
      <c r="O467" s="47">
        <v>45665</v>
      </c>
      <c r="P467" s="100" t="s">
        <v>97</v>
      </c>
      <c r="Q467" s="100" t="s">
        <v>550</v>
      </c>
      <c r="R467" s="100" t="s">
        <v>37</v>
      </c>
      <c r="S467" s="102">
        <f>O467-O455</f>
        <v>31</v>
      </c>
      <c r="T467" s="100">
        <v>2</v>
      </c>
    </row>
    <row r="468" spans="12:20" ht="18.75" x14ac:dyDescent="0.3">
      <c r="L468" s="45">
        <f t="shared" si="9"/>
        <v>433</v>
      </c>
      <c r="M468" s="100"/>
      <c r="N468" s="100"/>
      <c r="O468" s="47">
        <v>45667</v>
      </c>
      <c r="P468" s="100" t="s">
        <v>97</v>
      </c>
      <c r="Q468" s="100" t="s">
        <v>551</v>
      </c>
      <c r="R468" s="100" t="s">
        <v>37</v>
      </c>
      <c r="S468" s="102">
        <f>O468-O460</f>
        <v>20</v>
      </c>
      <c r="T468" s="100">
        <v>21</v>
      </c>
    </row>
    <row r="469" spans="12:20" ht="18.75" x14ac:dyDescent="0.3">
      <c r="L469" s="45">
        <f t="shared" si="9"/>
        <v>434</v>
      </c>
      <c r="M469" s="100"/>
      <c r="N469" s="100"/>
      <c r="O469" s="47">
        <v>45667</v>
      </c>
      <c r="P469" s="100" t="s">
        <v>97</v>
      </c>
      <c r="Q469" s="100" t="s">
        <v>552</v>
      </c>
      <c r="R469" s="100" t="s">
        <v>37</v>
      </c>
      <c r="S469" s="102">
        <f>O469-O452</f>
        <v>37</v>
      </c>
      <c r="T469" s="100">
        <v>24</v>
      </c>
    </row>
    <row r="470" spans="12:20" ht="18.75" x14ac:dyDescent="0.3">
      <c r="L470" s="45">
        <f t="shared" si="9"/>
        <v>435</v>
      </c>
      <c r="M470" s="100"/>
      <c r="N470" s="100"/>
      <c r="O470" s="47">
        <v>45670</v>
      </c>
      <c r="P470" s="100" t="s">
        <v>97</v>
      </c>
      <c r="Q470" s="100" t="s">
        <v>553</v>
      </c>
      <c r="R470" s="100" t="s">
        <v>37</v>
      </c>
      <c r="S470" s="102">
        <f>O470-O461</f>
        <v>21</v>
      </c>
      <c r="T470" s="100">
        <v>14</v>
      </c>
    </row>
    <row r="471" spans="12:20" ht="18.75" x14ac:dyDescent="0.3">
      <c r="L471" s="45">
        <f t="shared" si="9"/>
        <v>436</v>
      </c>
      <c r="M471" s="100"/>
      <c r="N471" s="100"/>
      <c r="O471" s="47">
        <v>45671</v>
      </c>
      <c r="P471" s="100" t="s">
        <v>97</v>
      </c>
      <c r="Q471" s="100" t="s">
        <v>554</v>
      </c>
      <c r="R471" s="100" t="s">
        <v>37</v>
      </c>
      <c r="S471" s="102">
        <f>O471-O451</f>
        <v>45</v>
      </c>
      <c r="T471" s="100">
        <v>1</v>
      </c>
    </row>
    <row r="472" spans="12:20" ht="18.75" x14ac:dyDescent="0.3">
      <c r="L472" s="45">
        <f t="shared" si="9"/>
        <v>437</v>
      </c>
      <c r="M472" s="100"/>
      <c r="N472" s="100"/>
      <c r="O472" s="47">
        <v>45672</v>
      </c>
      <c r="P472" s="100" t="s">
        <v>97</v>
      </c>
      <c r="Q472" s="100" t="s">
        <v>555</v>
      </c>
      <c r="R472" s="100" t="s">
        <v>37</v>
      </c>
      <c r="S472" s="102">
        <f>O472-O457</f>
        <v>29</v>
      </c>
      <c r="T472" s="100">
        <v>4</v>
      </c>
    </row>
    <row r="473" spans="12:20" ht="18.75" x14ac:dyDescent="0.25">
      <c r="L473" s="45">
        <f t="shared" si="9"/>
        <v>438</v>
      </c>
      <c r="M473" s="100"/>
      <c r="N473" s="100"/>
      <c r="O473" s="101">
        <v>45678</v>
      </c>
      <c r="P473" s="100" t="s">
        <v>97</v>
      </c>
      <c r="Q473" s="100" t="s">
        <v>556</v>
      </c>
      <c r="R473" s="100" t="s">
        <v>37</v>
      </c>
      <c r="S473" s="102">
        <f>O473-O463</f>
        <v>23</v>
      </c>
      <c r="T473" s="100">
        <v>7</v>
      </c>
    </row>
    <row r="474" spans="12:20" ht="18.75" x14ac:dyDescent="0.25">
      <c r="L474" s="45">
        <f t="shared" si="9"/>
        <v>439</v>
      </c>
      <c r="M474" s="100"/>
      <c r="N474" s="100"/>
      <c r="O474" s="101">
        <v>45678</v>
      </c>
      <c r="P474" s="100" t="s">
        <v>97</v>
      </c>
      <c r="Q474" s="100" t="s">
        <v>557</v>
      </c>
      <c r="R474" s="100" t="s">
        <v>37</v>
      </c>
      <c r="S474" s="102">
        <f>O474-O456</f>
        <v>39</v>
      </c>
      <c r="T474" s="100">
        <v>9</v>
      </c>
    </row>
    <row r="475" spans="12:20" ht="18.75" x14ac:dyDescent="0.25">
      <c r="L475" s="45">
        <f t="shared" si="9"/>
        <v>440</v>
      </c>
      <c r="M475" s="100"/>
      <c r="N475" s="100"/>
      <c r="O475" s="101">
        <v>45681</v>
      </c>
      <c r="P475" s="100" t="s">
        <v>97</v>
      </c>
      <c r="Q475" s="100" t="s">
        <v>558</v>
      </c>
      <c r="R475" s="100" t="s">
        <v>37</v>
      </c>
      <c r="S475" s="102">
        <f>O475-O458</f>
        <v>38</v>
      </c>
      <c r="T475" s="100">
        <v>22</v>
      </c>
    </row>
    <row r="476" spans="12:20" ht="18.75" x14ac:dyDescent="0.25">
      <c r="L476" s="45">
        <f t="shared" si="9"/>
        <v>441</v>
      </c>
      <c r="M476" s="100"/>
      <c r="N476" s="100"/>
      <c r="O476" s="101">
        <v>45684</v>
      </c>
      <c r="P476" s="100" t="s">
        <v>97</v>
      </c>
      <c r="Q476" s="100" t="s">
        <v>559</v>
      </c>
      <c r="R476" s="100" t="s">
        <v>37</v>
      </c>
      <c r="S476" s="102">
        <f>O476-O454</f>
        <v>53</v>
      </c>
      <c r="T476" s="100">
        <v>19</v>
      </c>
    </row>
    <row r="477" spans="12:20" ht="18.75" x14ac:dyDescent="0.25">
      <c r="L477" s="45">
        <f t="shared" si="9"/>
        <v>442</v>
      </c>
      <c r="M477" s="100"/>
      <c r="N477" s="100"/>
      <c r="O477" s="101">
        <v>45687</v>
      </c>
      <c r="P477" s="100" t="s">
        <v>97</v>
      </c>
      <c r="Q477" s="100" t="s">
        <v>560</v>
      </c>
      <c r="R477" s="100" t="s">
        <v>37</v>
      </c>
      <c r="S477" s="102">
        <f>O477-O465</f>
        <v>26</v>
      </c>
      <c r="T477" s="100">
        <v>20</v>
      </c>
    </row>
    <row r="478" spans="12:20" ht="18.75" x14ac:dyDescent="0.25">
      <c r="L478" s="45">
        <f t="shared" si="9"/>
        <v>443</v>
      </c>
      <c r="M478" s="100"/>
      <c r="N478" s="100"/>
      <c r="O478" s="101">
        <v>45689</v>
      </c>
      <c r="P478" s="100" t="s">
        <v>97</v>
      </c>
      <c r="Q478" s="100" t="s">
        <v>561</v>
      </c>
      <c r="R478" s="100" t="s">
        <v>37</v>
      </c>
      <c r="S478" s="102">
        <f>O478-O462</f>
        <v>34</v>
      </c>
      <c r="T478" s="100">
        <v>16</v>
      </c>
    </row>
    <row r="479" spans="12:20" ht="18.75" x14ac:dyDescent="0.25">
      <c r="L479" s="45">
        <f t="shared" si="9"/>
        <v>444</v>
      </c>
      <c r="M479" s="100"/>
      <c r="N479" s="100"/>
      <c r="O479" s="101">
        <v>45692</v>
      </c>
      <c r="P479" s="100" t="s">
        <v>97</v>
      </c>
      <c r="Q479" s="100" t="s">
        <v>562</v>
      </c>
      <c r="R479" s="100" t="s">
        <v>37</v>
      </c>
      <c r="S479" s="102">
        <f>O479-O446</f>
        <v>75</v>
      </c>
      <c r="T479" s="100">
        <v>20</v>
      </c>
    </row>
    <row r="480" spans="12:20" ht="18.75" x14ac:dyDescent="0.25">
      <c r="L480" s="45">
        <f t="shared" si="9"/>
        <v>445</v>
      </c>
      <c r="M480" s="100"/>
      <c r="N480" s="100"/>
      <c r="O480" s="101">
        <v>45692</v>
      </c>
      <c r="P480" s="100" t="s">
        <v>97</v>
      </c>
      <c r="Q480" s="100" t="s">
        <v>563</v>
      </c>
      <c r="R480" s="100" t="s">
        <v>37</v>
      </c>
      <c r="S480" s="102">
        <f>O480-O467</f>
        <v>27</v>
      </c>
      <c r="T480" s="100">
        <v>3</v>
      </c>
    </row>
    <row r="481" spans="12:20" ht="18.75" x14ac:dyDescent="0.25">
      <c r="L481" s="45">
        <f t="shared" si="9"/>
        <v>446</v>
      </c>
      <c r="M481" s="100"/>
      <c r="N481" s="100"/>
      <c r="O481" s="101">
        <v>45696</v>
      </c>
      <c r="P481" s="100" t="s">
        <v>97</v>
      </c>
      <c r="Q481" s="100" t="s">
        <v>564</v>
      </c>
      <c r="R481" s="100" t="s">
        <v>37</v>
      </c>
      <c r="S481" s="102">
        <f>O481-O464</f>
        <v>39</v>
      </c>
      <c r="T481" s="100">
        <v>16</v>
      </c>
    </row>
    <row r="482" spans="12:20" ht="18.75" x14ac:dyDescent="0.25">
      <c r="L482" s="45">
        <f t="shared" si="9"/>
        <v>447</v>
      </c>
      <c r="M482" s="100"/>
      <c r="N482" s="100"/>
      <c r="O482" s="101">
        <v>45699</v>
      </c>
      <c r="P482" s="100" t="s">
        <v>97</v>
      </c>
      <c r="Q482" s="100" t="s">
        <v>565</v>
      </c>
      <c r="R482" s="100" t="s">
        <v>37</v>
      </c>
      <c r="S482" s="102">
        <f>O482-O468</f>
        <v>32</v>
      </c>
      <c r="T482" s="100">
        <v>22</v>
      </c>
    </row>
    <row r="483" spans="12:20" ht="18.75" x14ac:dyDescent="0.25">
      <c r="L483" s="45">
        <f t="shared" si="9"/>
        <v>448</v>
      </c>
      <c r="M483" s="100"/>
      <c r="N483" s="100"/>
      <c r="O483" s="101">
        <v>45699</v>
      </c>
      <c r="P483" s="100" t="s">
        <v>97</v>
      </c>
      <c r="Q483" s="100" t="s">
        <v>566</v>
      </c>
      <c r="R483" s="100" t="s">
        <v>37</v>
      </c>
      <c r="S483" s="102">
        <f>O483-O466</f>
        <v>36</v>
      </c>
      <c r="T483" s="100">
        <v>17</v>
      </c>
    </row>
    <row r="484" spans="12:20" ht="18.75" x14ac:dyDescent="0.25">
      <c r="L484" s="45">
        <f t="shared" si="9"/>
        <v>449</v>
      </c>
      <c r="M484" s="100"/>
      <c r="N484" s="100"/>
      <c r="O484" s="101">
        <v>45703</v>
      </c>
      <c r="P484" s="100" t="s">
        <v>97</v>
      </c>
      <c r="Q484" s="100" t="s">
        <v>567</v>
      </c>
      <c r="R484" s="100" t="s">
        <v>37</v>
      </c>
      <c r="S484" s="102">
        <f>O484-O469</f>
        <v>36</v>
      </c>
      <c r="T484" s="100">
        <v>25</v>
      </c>
    </row>
    <row r="485" spans="12:20" ht="18.75" x14ac:dyDescent="0.25">
      <c r="L485" s="45">
        <f t="shared" si="9"/>
        <v>450</v>
      </c>
      <c r="M485" s="100"/>
      <c r="N485" s="100"/>
      <c r="O485" s="101">
        <v>45706</v>
      </c>
      <c r="P485" s="100" t="s">
        <v>97</v>
      </c>
      <c r="Q485" s="100" t="s">
        <v>568</v>
      </c>
      <c r="R485" s="100" t="s">
        <v>37</v>
      </c>
      <c r="S485" s="102">
        <f>O485-O470</f>
        <v>36</v>
      </c>
      <c r="T485" s="100">
        <v>15</v>
      </c>
    </row>
    <row r="486" spans="12:20" ht="18.75" x14ac:dyDescent="0.25">
      <c r="L486" s="45">
        <f t="shared" si="9"/>
        <v>451</v>
      </c>
      <c r="M486" s="100"/>
      <c r="N486" s="100"/>
      <c r="O486" s="101">
        <v>45709</v>
      </c>
      <c r="P486" s="100" t="s">
        <v>97</v>
      </c>
      <c r="Q486" s="100" t="s">
        <v>569</v>
      </c>
      <c r="R486" s="100" t="s">
        <v>37</v>
      </c>
      <c r="S486" s="102">
        <f>O486-O476</f>
        <v>25</v>
      </c>
      <c r="T486" s="100">
        <v>20</v>
      </c>
    </row>
    <row r="487" spans="12:20" ht="18.75" x14ac:dyDescent="0.25">
      <c r="L487" s="45">
        <f t="shared" si="9"/>
        <v>452</v>
      </c>
      <c r="M487" s="100"/>
      <c r="N487" s="100"/>
      <c r="O487" s="101">
        <v>45711</v>
      </c>
      <c r="P487" s="100" t="s">
        <v>97</v>
      </c>
      <c r="Q487" s="100" t="s">
        <v>570</v>
      </c>
      <c r="R487" s="100" t="s">
        <v>37</v>
      </c>
      <c r="S487" s="102">
        <f>O487-O474</f>
        <v>33</v>
      </c>
      <c r="T487" s="100">
        <v>10</v>
      </c>
    </row>
    <row r="488" spans="12:20" ht="18.75" x14ac:dyDescent="0.25">
      <c r="L488" s="45">
        <f t="shared" si="9"/>
        <v>453</v>
      </c>
      <c r="M488" s="100"/>
      <c r="N488" s="100"/>
      <c r="O488" s="101">
        <v>45715</v>
      </c>
      <c r="P488" s="100" t="s">
        <v>97</v>
      </c>
      <c r="Q488" s="100" t="s">
        <v>571</v>
      </c>
      <c r="R488" s="100" t="s">
        <v>37</v>
      </c>
      <c r="S488" s="102">
        <f>O488-O473</f>
        <v>37</v>
      </c>
      <c r="T488" s="100">
        <v>8</v>
      </c>
    </row>
    <row r="489" spans="12:20" ht="18.75" x14ac:dyDescent="0.25">
      <c r="L489" s="45">
        <f t="shared" si="9"/>
        <v>454</v>
      </c>
      <c r="M489" s="100"/>
      <c r="N489" s="100"/>
      <c r="O489" s="101">
        <v>45715</v>
      </c>
      <c r="P489" s="100" t="s">
        <v>97</v>
      </c>
      <c r="Q489" s="100" t="s">
        <v>572</v>
      </c>
      <c r="R489" s="100" t="s">
        <v>37</v>
      </c>
      <c r="S489" s="102"/>
      <c r="T489" s="100">
        <v>0</v>
      </c>
    </row>
    <row r="490" spans="12:20" ht="18.75" x14ac:dyDescent="0.25">
      <c r="L490" s="45">
        <f t="shared" si="9"/>
        <v>455</v>
      </c>
      <c r="M490" s="100"/>
      <c r="N490" s="100"/>
      <c r="O490" s="101">
        <v>45719</v>
      </c>
      <c r="P490" s="100" t="s">
        <v>97</v>
      </c>
      <c r="Q490" s="100" t="s">
        <v>573</v>
      </c>
      <c r="R490" s="105" t="s">
        <v>491</v>
      </c>
      <c r="S490" s="102">
        <f>O490-O480</f>
        <v>27</v>
      </c>
      <c r="T490" s="100">
        <v>4</v>
      </c>
    </row>
    <row r="491" spans="12:20" ht="18.75" x14ac:dyDescent="0.25">
      <c r="L491" s="45">
        <f t="shared" ref="L491:L554" si="10">L490+1</f>
        <v>456</v>
      </c>
      <c r="M491" s="100"/>
      <c r="N491" s="100"/>
      <c r="O491" s="101">
        <v>45728</v>
      </c>
      <c r="P491" s="100" t="s">
        <v>97</v>
      </c>
      <c r="Q491" s="100" t="s">
        <v>574</v>
      </c>
      <c r="R491" s="100" t="s">
        <v>37</v>
      </c>
      <c r="S491" s="102">
        <f>O491-O471</f>
        <v>57</v>
      </c>
      <c r="T491" s="100">
        <v>2</v>
      </c>
    </row>
    <row r="492" spans="12:20" ht="18.75" x14ac:dyDescent="0.25">
      <c r="L492" s="45">
        <f t="shared" si="10"/>
        <v>457</v>
      </c>
      <c r="M492" s="100"/>
      <c r="N492" s="100"/>
      <c r="O492" s="101">
        <v>45729</v>
      </c>
      <c r="P492" s="100" t="s">
        <v>97</v>
      </c>
      <c r="Q492" s="100" t="s">
        <v>575</v>
      </c>
      <c r="R492" s="100" t="s">
        <v>37</v>
      </c>
      <c r="S492" s="102">
        <f>O492-O479</f>
        <v>37</v>
      </c>
      <c r="T492" s="100">
        <v>21</v>
      </c>
    </row>
    <row r="493" spans="12:20" ht="18.75" x14ac:dyDescent="0.25">
      <c r="L493" s="45">
        <f t="shared" si="10"/>
        <v>458</v>
      </c>
      <c r="M493" s="100"/>
      <c r="N493" s="100"/>
      <c r="O493" s="101">
        <v>45730</v>
      </c>
      <c r="P493" s="100" t="s">
        <v>97</v>
      </c>
      <c r="Q493" s="100" t="s">
        <v>576</v>
      </c>
      <c r="R493" s="100" t="s">
        <v>37</v>
      </c>
      <c r="S493" s="102">
        <f>O493-O459</f>
        <v>87</v>
      </c>
      <c r="T493" s="100">
        <v>1</v>
      </c>
    </row>
    <row r="494" spans="12:20" ht="18.75" x14ac:dyDescent="0.25">
      <c r="L494" s="45">
        <f t="shared" si="10"/>
        <v>459</v>
      </c>
      <c r="M494" s="100"/>
      <c r="N494" s="100"/>
      <c r="O494" s="101">
        <v>45731</v>
      </c>
      <c r="P494" s="100" t="s">
        <v>97</v>
      </c>
      <c r="Q494" s="100" t="s">
        <v>577</v>
      </c>
      <c r="R494" s="100" t="s">
        <v>37</v>
      </c>
      <c r="S494" s="102">
        <f>O494-O453</f>
        <v>100</v>
      </c>
      <c r="T494" s="100">
        <v>12</v>
      </c>
    </row>
    <row r="495" spans="12:20" ht="18.75" x14ac:dyDescent="0.25">
      <c r="L495" s="45">
        <f t="shared" si="10"/>
        <v>460</v>
      </c>
      <c r="M495" s="100"/>
      <c r="N495" s="100"/>
      <c r="O495" s="101">
        <v>45731</v>
      </c>
      <c r="P495" s="100" t="s">
        <v>97</v>
      </c>
      <c r="Q495" s="100" t="s">
        <v>578</v>
      </c>
      <c r="R495" s="100" t="s">
        <v>37</v>
      </c>
      <c r="S495" s="102">
        <f>O495-O481</f>
        <v>35</v>
      </c>
      <c r="T495" s="100">
        <v>17</v>
      </c>
    </row>
    <row r="496" spans="12:20" ht="18.75" x14ac:dyDescent="0.25">
      <c r="L496" s="45">
        <f t="shared" si="10"/>
        <v>461</v>
      </c>
      <c r="M496" s="100"/>
      <c r="N496" s="100"/>
      <c r="O496" s="101">
        <v>45734</v>
      </c>
      <c r="P496" s="100" t="s">
        <v>97</v>
      </c>
      <c r="Q496" s="100" t="s">
        <v>579</v>
      </c>
      <c r="R496" s="100" t="s">
        <v>37</v>
      </c>
      <c r="S496" s="102">
        <f>O496-O483</f>
        <v>35</v>
      </c>
      <c r="T496" s="100">
        <v>18</v>
      </c>
    </row>
    <row r="497" spans="12:20" ht="18.75" x14ac:dyDescent="0.25">
      <c r="L497" s="45">
        <f t="shared" si="10"/>
        <v>462</v>
      </c>
      <c r="M497" s="100"/>
      <c r="N497" s="100"/>
      <c r="O497" s="101">
        <v>45737</v>
      </c>
      <c r="P497" s="100" t="s">
        <v>97</v>
      </c>
      <c r="Q497" s="100" t="s">
        <v>580</v>
      </c>
      <c r="R497" s="100" t="s">
        <v>37</v>
      </c>
      <c r="S497" s="106">
        <f>O497-O491</f>
        <v>9</v>
      </c>
      <c r="T497" s="100">
        <v>3</v>
      </c>
    </row>
    <row r="498" spans="12:20" ht="18.75" x14ac:dyDescent="0.25">
      <c r="L498" s="45">
        <f t="shared" si="10"/>
        <v>463</v>
      </c>
      <c r="M498" s="100"/>
      <c r="N498" s="100"/>
      <c r="O498" s="101">
        <v>45740</v>
      </c>
      <c r="P498" s="100" t="s">
        <v>97</v>
      </c>
      <c r="Q498" s="100" t="s">
        <v>581</v>
      </c>
      <c r="R498" s="100" t="s">
        <v>37</v>
      </c>
      <c r="S498" s="102">
        <f>O498-O489</f>
        <v>25</v>
      </c>
      <c r="T498" s="100">
        <v>1</v>
      </c>
    </row>
    <row r="499" spans="12:20" ht="18.75" x14ac:dyDescent="0.25">
      <c r="L499" s="45">
        <f t="shared" si="10"/>
        <v>464</v>
      </c>
      <c r="M499" s="100"/>
      <c r="N499" s="100"/>
      <c r="O499" s="101">
        <v>45742</v>
      </c>
      <c r="P499" s="100" t="s">
        <v>97</v>
      </c>
      <c r="Q499" s="100" t="s">
        <v>582</v>
      </c>
      <c r="R499" s="100" t="s">
        <v>37</v>
      </c>
      <c r="S499" s="102">
        <f>O499-O475</f>
        <v>61</v>
      </c>
      <c r="T499" s="100">
        <v>23</v>
      </c>
    </row>
    <row r="500" spans="12:20" ht="18.75" x14ac:dyDescent="0.25">
      <c r="L500" s="45">
        <f t="shared" si="10"/>
        <v>465</v>
      </c>
      <c r="M500" s="100"/>
      <c r="N500" s="100"/>
      <c r="O500" s="101">
        <v>45747</v>
      </c>
      <c r="P500" s="100" t="s">
        <v>97</v>
      </c>
      <c r="Q500" s="100" t="s">
        <v>583</v>
      </c>
      <c r="R500" s="100" t="s">
        <v>37</v>
      </c>
      <c r="S500" s="102">
        <f>O500-O485</f>
        <v>41</v>
      </c>
      <c r="T500" s="100">
        <v>16</v>
      </c>
    </row>
    <row r="501" spans="12:20" ht="18.75" x14ac:dyDescent="0.25">
      <c r="L501" s="45">
        <f t="shared" si="10"/>
        <v>466</v>
      </c>
      <c r="M501" s="100"/>
      <c r="N501" s="100"/>
      <c r="O501" s="101">
        <v>45748</v>
      </c>
      <c r="P501" s="100" t="s">
        <v>97</v>
      </c>
      <c r="Q501" s="100" t="s">
        <v>584</v>
      </c>
      <c r="R501" s="100" t="s">
        <v>37</v>
      </c>
      <c r="S501" s="102">
        <f>O501-O472</f>
        <v>76</v>
      </c>
      <c r="T501" s="100">
        <v>5</v>
      </c>
    </row>
    <row r="502" spans="12:20" ht="18.75" x14ac:dyDescent="0.3">
      <c r="L502" s="45">
        <f t="shared" si="10"/>
        <v>467</v>
      </c>
      <c r="M502" s="100"/>
      <c r="N502" s="100"/>
      <c r="O502" s="47">
        <v>45751</v>
      </c>
      <c r="P502" s="100" t="s">
        <v>97</v>
      </c>
      <c r="Q502" s="100" t="s">
        <v>585</v>
      </c>
      <c r="R502" s="100" t="s">
        <v>37</v>
      </c>
      <c r="S502" s="102">
        <f>O502-O497</f>
        <v>14</v>
      </c>
      <c r="T502" s="100">
        <v>4</v>
      </c>
    </row>
    <row r="503" spans="12:20" ht="18.75" x14ac:dyDescent="0.3">
      <c r="L503" s="45">
        <f t="shared" si="10"/>
        <v>468</v>
      </c>
      <c r="M503" s="100"/>
      <c r="N503" s="100"/>
      <c r="O503" s="47">
        <v>45753</v>
      </c>
      <c r="P503" s="100" t="s">
        <v>97</v>
      </c>
      <c r="Q503" s="100" t="s">
        <v>586</v>
      </c>
      <c r="R503" s="100" t="s">
        <v>37</v>
      </c>
      <c r="S503" s="102">
        <f>O503-O495</f>
        <v>22</v>
      </c>
      <c r="T503" s="100">
        <v>18</v>
      </c>
    </row>
    <row r="504" spans="12:20" ht="18.75" x14ac:dyDescent="0.3">
      <c r="L504" s="45">
        <f t="shared" si="10"/>
        <v>469</v>
      </c>
      <c r="M504" s="100"/>
      <c r="N504" s="100"/>
      <c r="O504" s="47">
        <v>45754</v>
      </c>
      <c r="P504" s="100" t="s">
        <v>97</v>
      </c>
      <c r="Q504" s="100" t="s">
        <v>587</v>
      </c>
      <c r="R504" s="100" t="s">
        <v>37</v>
      </c>
      <c r="S504" s="102"/>
      <c r="T504" s="100">
        <v>0</v>
      </c>
    </row>
    <row r="505" spans="12:20" ht="18.75" x14ac:dyDescent="0.3">
      <c r="L505" s="45">
        <f t="shared" si="10"/>
        <v>470</v>
      </c>
      <c r="M505" s="100"/>
      <c r="N505" s="100"/>
      <c r="O505" s="47">
        <v>45759</v>
      </c>
      <c r="P505" s="100" t="s">
        <v>97</v>
      </c>
      <c r="Q505" s="100" t="s">
        <v>588</v>
      </c>
      <c r="R505" s="100" t="s">
        <v>37</v>
      </c>
      <c r="S505" s="102">
        <f>O505-O482</f>
        <v>60</v>
      </c>
      <c r="T505" s="100">
        <v>23</v>
      </c>
    </row>
    <row r="506" spans="12:20" ht="18.75" x14ac:dyDescent="0.3">
      <c r="L506" s="45">
        <f t="shared" si="10"/>
        <v>471</v>
      </c>
      <c r="M506" s="100"/>
      <c r="N506" s="100"/>
      <c r="O506" s="47">
        <v>45760</v>
      </c>
      <c r="P506" s="100" t="s">
        <v>97</v>
      </c>
      <c r="Q506" s="100" t="s">
        <v>589</v>
      </c>
      <c r="R506" s="100" t="s">
        <v>37</v>
      </c>
      <c r="S506" s="102">
        <f>O506-O488</f>
        <v>45</v>
      </c>
      <c r="T506" s="100">
        <v>9</v>
      </c>
    </row>
    <row r="507" spans="12:20" ht="18.75" x14ac:dyDescent="0.3">
      <c r="L507" s="45">
        <f t="shared" si="10"/>
        <v>472</v>
      </c>
      <c r="M507" s="100"/>
      <c r="N507" s="100"/>
      <c r="O507" s="47">
        <v>45761</v>
      </c>
      <c r="P507" s="100" t="s">
        <v>97</v>
      </c>
      <c r="Q507" s="100" t="s">
        <v>590</v>
      </c>
      <c r="R507" s="100" t="s">
        <v>37</v>
      </c>
      <c r="S507" s="102">
        <f>O507-O484</f>
        <v>58</v>
      </c>
      <c r="T507" s="100">
        <v>26</v>
      </c>
    </row>
    <row r="508" spans="12:20" ht="18.75" x14ac:dyDescent="0.3">
      <c r="L508" s="45">
        <f t="shared" si="10"/>
        <v>473</v>
      </c>
      <c r="M508" s="100"/>
      <c r="N508" s="100"/>
      <c r="O508" s="47">
        <v>45767</v>
      </c>
      <c r="P508" s="100" t="s">
        <v>97</v>
      </c>
      <c r="Q508" s="100" t="s">
        <v>591</v>
      </c>
      <c r="R508" s="100" t="s">
        <v>37</v>
      </c>
      <c r="S508" s="102">
        <f>O508-O487</f>
        <v>56</v>
      </c>
      <c r="T508" s="100">
        <v>11</v>
      </c>
    </row>
    <row r="509" spans="12:20" ht="18.75" x14ac:dyDescent="0.3">
      <c r="L509" s="45">
        <f t="shared" si="10"/>
        <v>474</v>
      </c>
      <c r="M509" s="100"/>
      <c r="N509" s="100"/>
      <c r="O509" s="47">
        <v>45768</v>
      </c>
      <c r="P509" s="100" t="s">
        <v>97</v>
      </c>
      <c r="Q509" s="100" t="s">
        <v>592</v>
      </c>
      <c r="R509" s="100" t="s">
        <v>37</v>
      </c>
      <c r="S509" s="102">
        <f>O509-O498</f>
        <v>28</v>
      </c>
      <c r="T509" s="100">
        <v>2</v>
      </c>
    </row>
    <row r="510" spans="12:20" ht="18.75" x14ac:dyDescent="0.3">
      <c r="L510" s="45">
        <f t="shared" si="10"/>
        <v>475</v>
      </c>
      <c r="M510" s="100"/>
      <c r="N510" s="100"/>
      <c r="O510" s="47">
        <v>45769</v>
      </c>
      <c r="P510" s="100" t="s">
        <v>97</v>
      </c>
      <c r="Q510" s="100" t="s">
        <v>593</v>
      </c>
      <c r="R510" s="100" t="s">
        <v>37</v>
      </c>
      <c r="S510" s="102">
        <f>O510-O493</f>
        <v>39</v>
      </c>
      <c r="T510" s="100">
        <v>2</v>
      </c>
    </row>
    <row r="511" spans="12:20" ht="18.75" x14ac:dyDescent="0.3">
      <c r="L511" s="45">
        <f t="shared" si="10"/>
        <v>476</v>
      </c>
      <c r="M511" s="100"/>
      <c r="N511" s="100"/>
      <c r="O511" s="47">
        <v>45772</v>
      </c>
      <c r="P511" s="100" t="s">
        <v>97</v>
      </c>
      <c r="Q511" s="100" t="s">
        <v>594</v>
      </c>
      <c r="R511" s="100" t="s">
        <v>37</v>
      </c>
      <c r="S511" s="102">
        <f>O511-O492</f>
        <v>43</v>
      </c>
      <c r="T511" s="100">
        <v>22</v>
      </c>
    </row>
    <row r="512" spans="12:20" ht="18.75" x14ac:dyDescent="0.3">
      <c r="L512" s="45">
        <f t="shared" si="10"/>
        <v>477</v>
      </c>
      <c r="M512" s="100"/>
      <c r="N512" s="100"/>
      <c r="O512" s="47">
        <v>45775</v>
      </c>
      <c r="P512" s="100" t="s">
        <v>97</v>
      </c>
      <c r="Q512" s="100" t="s">
        <v>595</v>
      </c>
      <c r="R512" s="100" t="s">
        <v>37</v>
      </c>
      <c r="S512" s="102">
        <f>O512-O496</f>
        <v>41</v>
      </c>
      <c r="T512" s="100">
        <v>19</v>
      </c>
    </row>
    <row r="513" spans="12:20" ht="18.75" x14ac:dyDescent="0.3">
      <c r="L513" s="45">
        <f t="shared" si="10"/>
        <v>478</v>
      </c>
      <c r="M513" s="100"/>
      <c r="N513" s="100"/>
      <c r="O513" s="47">
        <v>45775</v>
      </c>
      <c r="P513" s="100" t="s">
        <v>97</v>
      </c>
      <c r="Q513" s="100" t="s">
        <v>596</v>
      </c>
      <c r="R513" s="100" t="s">
        <v>37</v>
      </c>
      <c r="S513" s="102">
        <f>O513-O499</f>
        <v>33</v>
      </c>
      <c r="T513" s="100">
        <v>24</v>
      </c>
    </row>
    <row r="514" spans="12:20" ht="18.75" x14ac:dyDescent="0.3">
      <c r="L514" s="45">
        <f t="shared" si="10"/>
        <v>479</v>
      </c>
      <c r="M514" s="100"/>
      <c r="N514" s="100"/>
      <c r="O514" s="47">
        <v>45776</v>
      </c>
      <c r="P514" s="100" t="s">
        <v>97</v>
      </c>
      <c r="Q514" s="100" t="s">
        <v>597</v>
      </c>
      <c r="R514" s="100" t="s">
        <v>37</v>
      </c>
      <c r="S514" s="102"/>
      <c r="T514" s="100">
        <v>0</v>
      </c>
    </row>
    <row r="515" spans="12:20" ht="18.75" x14ac:dyDescent="0.3">
      <c r="L515" s="45">
        <f t="shared" si="10"/>
        <v>480</v>
      </c>
      <c r="M515" s="100"/>
      <c r="N515" s="100"/>
      <c r="O515" s="47">
        <v>45779</v>
      </c>
      <c r="P515" s="100" t="s">
        <v>97</v>
      </c>
      <c r="Q515" s="100" t="s">
        <v>598</v>
      </c>
      <c r="R515" s="100" t="s">
        <v>37</v>
      </c>
      <c r="S515" s="102">
        <f>O515-O500</f>
        <v>32</v>
      </c>
      <c r="T515" s="100">
        <v>17</v>
      </c>
    </row>
    <row r="516" spans="12:20" ht="18.75" x14ac:dyDescent="0.3">
      <c r="L516" s="45">
        <f t="shared" si="10"/>
        <v>481</v>
      </c>
      <c r="M516" s="100"/>
      <c r="N516" s="100"/>
      <c r="O516" s="47">
        <v>45781</v>
      </c>
      <c r="P516" s="100" t="s">
        <v>97</v>
      </c>
      <c r="Q516" s="100" t="s">
        <v>599</v>
      </c>
      <c r="R516" s="100" t="s">
        <v>37</v>
      </c>
      <c r="S516" s="102">
        <f>O516-O503</f>
        <v>28</v>
      </c>
      <c r="T516" s="100">
        <v>19</v>
      </c>
    </row>
    <row r="517" spans="12:20" ht="18.75" x14ac:dyDescent="0.3">
      <c r="L517" s="45">
        <f t="shared" si="10"/>
        <v>482</v>
      </c>
      <c r="M517" s="100"/>
      <c r="N517" s="100"/>
      <c r="O517" s="47">
        <v>45784</v>
      </c>
      <c r="P517" s="100" t="s">
        <v>97</v>
      </c>
      <c r="Q517" s="100" t="s">
        <v>600</v>
      </c>
      <c r="R517" s="100" t="s">
        <v>37</v>
      </c>
      <c r="S517" s="102">
        <f>O517-O501</f>
        <v>36</v>
      </c>
      <c r="T517" s="100">
        <v>6</v>
      </c>
    </row>
    <row r="518" spans="12:20" ht="18.75" x14ac:dyDescent="0.3">
      <c r="L518" s="45">
        <f t="shared" si="10"/>
        <v>483</v>
      </c>
      <c r="M518" s="100"/>
      <c r="N518" s="100"/>
      <c r="O518" s="47">
        <v>45787</v>
      </c>
      <c r="P518" s="100" t="s">
        <v>97</v>
      </c>
      <c r="Q518" s="100" t="s">
        <v>601</v>
      </c>
      <c r="R518" s="100" t="s">
        <v>37</v>
      </c>
      <c r="S518" s="102">
        <f>O518-O494</f>
        <v>56</v>
      </c>
      <c r="T518" s="100">
        <v>13</v>
      </c>
    </row>
    <row r="519" spans="12:20" ht="18.75" x14ac:dyDescent="0.3">
      <c r="L519" s="45">
        <f t="shared" si="10"/>
        <v>484</v>
      </c>
      <c r="M519" s="100"/>
      <c r="N519" s="100"/>
      <c r="O519" s="47">
        <v>45787</v>
      </c>
      <c r="P519" s="100" t="s">
        <v>97</v>
      </c>
      <c r="Q519" s="100" t="s">
        <v>602</v>
      </c>
      <c r="R519" s="100" t="s">
        <v>37</v>
      </c>
      <c r="S519" s="102">
        <f>O519-O506</f>
        <v>27</v>
      </c>
      <c r="T519" s="100">
        <v>10</v>
      </c>
    </row>
    <row r="520" spans="12:20" ht="18.75" x14ac:dyDescent="0.3">
      <c r="L520" s="45">
        <f t="shared" si="10"/>
        <v>485</v>
      </c>
      <c r="M520" s="100"/>
      <c r="N520" s="100"/>
      <c r="O520" s="47">
        <v>45790</v>
      </c>
      <c r="P520" s="100" t="s">
        <v>97</v>
      </c>
      <c r="Q520" s="100" t="s">
        <v>603</v>
      </c>
      <c r="R520" s="100" t="s">
        <v>37</v>
      </c>
      <c r="S520" s="102">
        <f>O520-O502</f>
        <v>39</v>
      </c>
      <c r="T520" s="100">
        <v>5</v>
      </c>
    </row>
    <row r="521" spans="12:20" ht="18.75" x14ac:dyDescent="0.3">
      <c r="L521" s="45">
        <f t="shared" si="10"/>
        <v>486</v>
      </c>
      <c r="M521" s="100"/>
      <c r="N521" s="100"/>
      <c r="O521" s="47">
        <v>45790</v>
      </c>
      <c r="P521" s="100" t="s">
        <v>97</v>
      </c>
      <c r="Q521" s="100" t="s">
        <v>604</v>
      </c>
      <c r="R521" s="100" t="s">
        <v>37</v>
      </c>
      <c r="S521" s="102">
        <f>O521-O507</f>
        <v>29</v>
      </c>
      <c r="T521" s="100">
        <v>27</v>
      </c>
    </row>
    <row r="522" spans="12:20" ht="18.75" x14ac:dyDescent="0.3">
      <c r="L522" s="45">
        <f t="shared" si="10"/>
        <v>487</v>
      </c>
      <c r="M522" s="100"/>
      <c r="N522" s="100"/>
      <c r="O522" s="47">
        <v>45791</v>
      </c>
      <c r="P522" s="100" t="s">
        <v>97</v>
      </c>
      <c r="Q522" s="100" t="s">
        <v>605</v>
      </c>
      <c r="R522" s="100" t="s">
        <v>37</v>
      </c>
      <c r="S522" s="102">
        <f>O522-O510</f>
        <v>22</v>
      </c>
      <c r="T522" s="100">
        <v>3</v>
      </c>
    </row>
    <row r="523" spans="12:20" ht="18.75" x14ac:dyDescent="0.3">
      <c r="L523" s="45">
        <f t="shared" si="10"/>
        <v>488</v>
      </c>
      <c r="M523" s="100"/>
      <c r="N523" s="100"/>
      <c r="O523" s="47">
        <v>45793</v>
      </c>
      <c r="P523" s="100" t="s">
        <v>97</v>
      </c>
      <c r="Q523" s="100" t="s">
        <v>606</v>
      </c>
      <c r="R523" s="100" t="s">
        <v>37</v>
      </c>
      <c r="S523" s="102">
        <f>O523-O504</f>
        <v>39</v>
      </c>
      <c r="T523" s="100">
        <v>1</v>
      </c>
    </row>
    <row r="524" spans="12:20" ht="18.75" x14ac:dyDescent="0.3">
      <c r="L524" s="45">
        <f t="shared" si="10"/>
        <v>489</v>
      </c>
      <c r="M524" s="100"/>
      <c r="N524" s="100"/>
      <c r="O524" s="47">
        <v>45798</v>
      </c>
      <c r="P524" s="100" t="s">
        <v>97</v>
      </c>
      <c r="Q524" s="100" t="s">
        <v>607</v>
      </c>
      <c r="R524" s="100" t="s">
        <v>37</v>
      </c>
      <c r="S524" s="102"/>
      <c r="T524" s="100">
        <v>0</v>
      </c>
    </row>
    <row r="525" spans="12:20" ht="18.75" x14ac:dyDescent="0.3">
      <c r="L525" s="45">
        <f t="shared" si="10"/>
        <v>490</v>
      </c>
      <c r="M525" s="100"/>
      <c r="N525" s="100"/>
      <c r="O525" s="47">
        <v>45800</v>
      </c>
      <c r="P525" s="100" t="s">
        <v>97</v>
      </c>
      <c r="Q525" s="100" t="s">
        <v>608</v>
      </c>
      <c r="R525" s="100" t="s">
        <v>37</v>
      </c>
      <c r="S525" s="102">
        <f>O525-O478</f>
        <v>111</v>
      </c>
      <c r="T525" s="100">
        <v>17</v>
      </c>
    </row>
    <row r="526" spans="12:20" ht="18.75" x14ac:dyDescent="0.3">
      <c r="L526" s="45">
        <f t="shared" si="10"/>
        <v>491</v>
      </c>
      <c r="M526" s="100"/>
      <c r="N526" s="100"/>
      <c r="O526" s="47">
        <v>45801</v>
      </c>
      <c r="P526" s="100" t="s">
        <v>97</v>
      </c>
      <c r="Q526" s="100" t="s">
        <v>609</v>
      </c>
      <c r="R526" s="100" t="s">
        <v>37</v>
      </c>
      <c r="S526" s="102">
        <f>O526-O511</f>
        <v>29</v>
      </c>
      <c r="T526" s="100">
        <v>23</v>
      </c>
    </row>
    <row r="527" spans="12:20" ht="18.75" x14ac:dyDescent="0.3">
      <c r="L527" s="45">
        <f t="shared" si="10"/>
        <v>492</v>
      </c>
      <c r="M527" s="100"/>
      <c r="N527" s="100"/>
      <c r="O527" s="47">
        <v>45804</v>
      </c>
      <c r="P527" s="100" t="s">
        <v>97</v>
      </c>
      <c r="Q527" s="100" t="s">
        <v>610</v>
      </c>
      <c r="R527" s="100" t="s">
        <v>37</v>
      </c>
      <c r="S527" s="102">
        <f>O527-O508</f>
        <v>37</v>
      </c>
      <c r="T527" s="100">
        <v>12</v>
      </c>
    </row>
    <row r="528" spans="12:20" ht="18.75" x14ac:dyDescent="0.3">
      <c r="L528" s="45">
        <f t="shared" si="10"/>
        <v>493</v>
      </c>
      <c r="M528" s="100"/>
      <c r="N528" s="100"/>
      <c r="O528" s="47">
        <v>45805</v>
      </c>
      <c r="P528" s="100" t="s">
        <v>97</v>
      </c>
      <c r="Q528" s="100" t="s">
        <v>611</v>
      </c>
      <c r="R528" s="100" t="s">
        <v>37</v>
      </c>
      <c r="S528" s="102">
        <f>O528-O515</f>
        <v>26</v>
      </c>
      <c r="T528" s="100">
        <v>18</v>
      </c>
    </row>
    <row r="529" spans="12:20" ht="18.75" x14ac:dyDescent="0.3">
      <c r="L529" s="45">
        <f t="shared" si="10"/>
        <v>494</v>
      </c>
      <c r="M529" s="100"/>
      <c r="N529" s="100"/>
      <c r="O529" s="47">
        <v>45807</v>
      </c>
      <c r="P529" s="100" t="s">
        <v>97</v>
      </c>
      <c r="Q529" s="100" t="s">
        <v>612</v>
      </c>
      <c r="R529" s="100" t="s">
        <v>37</v>
      </c>
      <c r="S529" s="102">
        <f>O529-O509</f>
        <v>39</v>
      </c>
      <c r="T529" s="100">
        <v>3</v>
      </c>
    </row>
    <row r="530" spans="12:20" ht="18.75" x14ac:dyDescent="0.3">
      <c r="L530" s="45">
        <f t="shared" si="10"/>
        <v>495</v>
      </c>
      <c r="M530" s="100"/>
      <c r="N530" s="100"/>
      <c r="O530" s="47">
        <v>45808</v>
      </c>
      <c r="P530" s="100" t="s">
        <v>97</v>
      </c>
      <c r="Q530" s="100" t="s">
        <v>613</v>
      </c>
      <c r="R530" s="100" t="s">
        <v>37</v>
      </c>
      <c r="S530" s="102">
        <f>O530-O505</f>
        <v>49</v>
      </c>
      <c r="T530" s="100">
        <v>24</v>
      </c>
    </row>
    <row r="531" spans="12:20" ht="18.75" x14ac:dyDescent="0.3">
      <c r="L531" s="45">
        <f t="shared" si="10"/>
        <v>496</v>
      </c>
      <c r="M531" s="100"/>
      <c r="N531" s="100"/>
      <c r="O531" s="47">
        <v>45811</v>
      </c>
      <c r="P531" s="100" t="s">
        <v>97</v>
      </c>
      <c r="Q531" s="100" t="s">
        <v>614</v>
      </c>
      <c r="R531" s="100" t="s">
        <v>37</v>
      </c>
      <c r="S531" s="102">
        <f>O531-O512</f>
        <v>36</v>
      </c>
      <c r="T531" s="100">
        <v>20</v>
      </c>
    </row>
    <row r="532" spans="12:20" ht="18.75" x14ac:dyDescent="0.3">
      <c r="L532" s="45">
        <f t="shared" si="10"/>
        <v>497</v>
      </c>
      <c r="M532" s="100"/>
      <c r="N532" s="100"/>
      <c r="O532" s="47">
        <v>45812</v>
      </c>
      <c r="P532" s="100" t="s">
        <v>97</v>
      </c>
      <c r="Q532" s="100" t="s">
        <v>615</v>
      </c>
      <c r="R532" s="100" t="s">
        <v>37</v>
      </c>
      <c r="S532" s="102">
        <f>O532-O513</f>
        <v>37</v>
      </c>
      <c r="T532" s="100">
        <v>25</v>
      </c>
    </row>
    <row r="533" spans="12:20" ht="18.75" x14ac:dyDescent="0.3">
      <c r="L533" s="45">
        <f t="shared" si="10"/>
        <v>498</v>
      </c>
      <c r="M533" s="100"/>
      <c r="N533" s="100"/>
      <c r="O533" s="47">
        <v>45815</v>
      </c>
      <c r="P533" s="100" t="s">
        <v>97</v>
      </c>
      <c r="Q533" s="100" t="s">
        <v>616</v>
      </c>
      <c r="R533" s="100" t="s">
        <v>37</v>
      </c>
      <c r="S533" s="102">
        <f>O533-O517</f>
        <v>31</v>
      </c>
      <c r="T533" s="100">
        <v>7</v>
      </c>
    </row>
    <row r="534" spans="12:20" ht="18.75" x14ac:dyDescent="0.3">
      <c r="L534" s="45">
        <f t="shared" si="10"/>
        <v>499</v>
      </c>
      <c r="M534" s="100"/>
      <c r="N534" s="100"/>
      <c r="O534" s="47">
        <v>45816</v>
      </c>
      <c r="P534" s="100" t="s">
        <v>97</v>
      </c>
      <c r="Q534" s="100" t="s">
        <v>617</v>
      </c>
      <c r="R534" s="100" t="s">
        <v>37</v>
      </c>
      <c r="S534" s="102">
        <f>O534-O520</f>
        <v>26</v>
      </c>
      <c r="T534" s="100">
        <v>6</v>
      </c>
    </row>
    <row r="535" spans="12:20" ht="18.75" x14ac:dyDescent="0.3">
      <c r="L535" s="45">
        <f t="shared" si="10"/>
        <v>500</v>
      </c>
      <c r="M535" s="100"/>
      <c r="N535" s="100"/>
      <c r="O535" s="47">
        <v>45818</v>
      </c>
      <c r="P535" s="100" t="s">
        <v>97</v>
      </c>
      <c r="Q535" s="100" t="s">
        <v>618</v>
      </c>
      <c r="R535" s="100" t="s">
        <v>37</v>
      </c>
      <c r="S535" s="102">
        <f>O535-O519</f>
        <v>31</v>
      </c>
      <c r="T535" s="100">
        <v>11</v>
      </c>
    </row>
    <row r="536" spans="12:20" ht="18.75" x14ac:dyDescent="0.3">
      <c r="L536" s="45">
        <f t="shared" si="10"/>
        <v>501</v>
      </c>
      <c r="M536" s="100"/>
      <c r="N536" s="100"/>
      <c r="O536" s="47">
        <v>45821</v>
      </c>
      <c r="P536" s="100" t="s">
        <v>97</v>
      </c>
      <c r="Q536" s="100" t="s">
        <v>619</v>
      </c>
      <c r="R536" s="100" t="s">
        <v>37</v>
      </c>
      <c r="S536" s="102">
        <f>O536-O518</f>
        <v>34</v>
      </c>
      <c r="T536" s="100">
        <v>14</v>
      </c>
    </row>
    <row r="537" spans="12:20" ht="18.75" x14ac:dyDescent="0.3">
      <c r="L537" s="45">
        <f t="shared" si="10"/>
        <v>502</v>
      </c>
      <c r="M537" s="100"/>
      <c r="N537" s="100"/>
      <c r="O537" s="47">
        <v>45821</v>
      </c>
      <c r="P537" s="100" t="s">
        <v>97</v>
      </c>
      <c r="Q537" s="100" t="s">
        <v>620</v>
      </c>
      <c r="R537" s="100" t="s">
        <v>37</v>
      </c>
      <c r="S537" s="102">
        <f>O537-O516</f>
        <v>40</v>
      </c>
      <c r="T537" s="100">
        <v>20</v>
      </c>
    </row>
    <row r="538" spans="12:20" ht="18.75" x14ac:dyDescent="0.3">
      <c r="L538" s="45">
        <f t="shared" si="10"/>
        <v>503</v>
      </c>
      <c r="M538" s="100"/>
      <c r="N538" s="100"/>
      <c r="O538" s="47">
        <v>45825</v>
      </c>
      <c r="P538" s="100" t="s">
        <v>97</v>
      </c>
      <c r="Q538" s="100" t="s">
        <v>621</v>
      </c>
      <c r="R538" s="100" t="s">
        <v>37</v>
      </c>
      <c r="S538" s="102">
        <f>O538-O523</f>
        <v>32</v>
      </c>
      <c r="T538" s="100">
        <v>2</v>
      </c>
    </row>
    <row r="539" spans="12:20" ht="18.75" x14ac:dyDescent="0.3">
      <c r="L539" s="45">
        <f t="shared" si="10"/>
        <v>504</v>
      </c>
      <c r="M539" s="100"/>
      <c r="N539" s="100"/>
      <c r="O539" s="47">
        <v>45826</v>
      </c>
      <c r="P539" s="100" t="s">
        <v>97</v>
      </c>
      <c r="Q539" s="100" t="s">
        <v>622</v>
      </c>
      <c r="R539" s="100" t="s">
        <v>37</v>
      </c>
      <c r="S539" s="102">
        <f>O539-O522</f>
        <v>35</v>
      </c>
      <c r="T539" s="100">
        <v>4</v>
      </c>
    </row>
    <row r="540" spans="12:20" ht="18.75" x14ac:dyDescent="0.3">
      <c r="L540" s="45">
        <f t="shared" si="10"/>
        <v>505</v>
      </c>
      <c r="M540" s="100"/>
      <c r="N540" s="100"/>
      <c r="O540" s="47">
        <v>45831</v>
      </c>
      <c r="P540" s="100" t="s">
        <v>97</v>
      </c>
      <c r="Q540" s="100" t="s">
        <v>623</v>
      </c>
      <c r="R540" s="100" t="s">
        <v>37</v>
      </c>
      <c r="S540" s="102">
        <f>O540-O526</f>
        <v>30</v>
      </c>
      <c r="T540" s="100">
        <v>24</v>
      </c>
    </row>
    <row r="541" spans="12:20" ht="18.75" x14ac:dyDescent="0.3">
      <c r="L541" s="45">
        <f t="shared" si="10"/>
        <v>506</v>
      </c>
      <c r="M541" s="100"/>
      <c r="N541" s="100"/>
      <c r="O541" s="47">
        <v>45831</v>
      </c>
      <c r="P541" s="100" t="s">
        <v>97</v>
      </c>
      <c r="Q541" s="100" t="s">
        <v>624</v>
      </c>
      <c r="R541" s="100" t="s">
        <v>37</v>
      </c>
      <c r="S541" s="102">
        <f>O541-O530</f>
        <v>23</v>
      </c>
      <c r="T541" s="100">
        <v>25</v>
      </c>
    </row>
    <row r="542" spans="12:20" ht="18.75" x14ac:dyDescent="0.3">
      <c r="L542" s="45">
        <f t="shared" si="10"/>
        <v>507</v>
      </c>
      <c r="M542" s="100"/>
      <c r="N542" s="100"/>
      <c r="O542" s="47">
        <v>45833</v>
      </c>
      <c r="P542" s="100" t="s">
        <v>97</v>
      </c>
      <c r="Q542" s="100" t="s">
        <v>625</v>
      </c>
      <c r="R542" s="100" t="s">
        <v>37</v>
      </c>
      <c r="S542" s="102">
        <f>O542-O514</f>
        <v>57</v>
      </c>
      <c r="T542" s="100">
        <v>1</v>
      </c>
    </row>
    <row r="543" spans="12:20" ht="18.75" x14ac:dyDescent="0.3">
      <c r="L543" s="45">
        <f t="shared" si="10"/>
        <v>508</v>
      </c>
      <c r="M543" s="100"/>
      <c r="N543" s="100"/>
      <c r="O543" s="47">
        <v>45833</v>
      </c>
      <c r="P543" s="100" t="s">
        <v>97</v>
      </c>
      <c r="Q543" s="100" t="s">
        <v>626</v>
      </c>
      <c r="R543" s="100" t="s">
        <v>37</v>
      </c>
      <c r="S543" s="102">
        <f>O543-O528</f>
        <v>28</v>
      </c>
      <c r="T543" s="100">
        <v>19</v>
      </c>
    </row>
    <row r="544" spans="12:20" ht="18.75" x14ac:dyDescent="0.3">
      <c r="L544" s="45">
        <f t="shared" si="10"/>
        <v>509</v>
      </c>
      <c r="M544" s="100"/>
      <c r="N544" s="100"/>
      <c r="O544" s="47">
        <v>45836</v>
      </c>
      <c r="P544" s="100" t="s">
        <v>97</v>
      </c>
      <c r="Q544" s="100" t="s">
        <v>627</v>
      </c>
      <c r="R544" s="100" t="s">
        <v>37</v>
      </c>
      <c r="S544" s="102">
        <f>O544-O529</f>
        <v>29</v>
      </c>
      <c r="T544" s="100">
        <v>4</v>
      </c>
    </row>
    <row r="545" spans="12:20" ht="18.75" x14ac:dyDescent="0.3">
      <c r="L545" s="45">
        <f t="shared" si="10"/>
        <v>510</v>
      </c>
      <c r="M545" s="100"/>
      <c r="N545" s="100"/>
      <c r="O545" s="47">
        <v>45836</v>
      </c>
      <c r="P545" s="100" t="s">
        <v>97</v>
      </c>
      <c r="Q545" s="100" t="s">
        <v>628</v>
      </c>
      <c r="R545" s="100" t="s">
        <v>37</v>
      </c>
      <c r="S545" s="102">
        <f>O545-O534</f>
        <v>20</v>
      </c>
      <c r="T545" s="100">
        <v>7</v>
      </c>
    </row>
    <row r="546" spans="12:20" ht="18.75" x14ac:dyDescent="0.3">
      <c r="L546" s="45">
        <f t="shared" si="10"/>
        <v>511</v>
      </c>
      <c r="M546" s="100"/>
      <c r="N546" s="100"/>
      <c r="O546" s="47">
        <v>45839</v>
      </c>
      <c r="P546" s="100" t="s">
        <v>97</v>
      </c>
      <c r="Q546" s="100" t="s">
        <v>629</v>
      </c>
      <c r="R546" s="100" t="s">
        <v>37</v>
      </c>
      <c r="S546" s="102">
        <f>O546-O533</f>
        <v>24</v>
      </c>
      <c r="T546" s="100">
        <v>8</v>
      </c>
    </row>
    <row r="547" spans="12:20" ht="18.75" x14ac:dyDescent="0.3">
      <c r="L547" s="45">
        <f t="shared" si="10"/>
        <v>512</v>
      </c>
      <c r="M547" s="100"/>
      <c r="N547" s="100"/>
      <c r="O547" s="47">
        <v>45840</v>
      </c>
      <c r="P547" s="100" t="s">
        <v>97</v>
      </c>
      <c r="Q547" s="100" t="s">
        <v>630</v>
      </c>
      <c r="R547" s="100" t="s">
        <v>37</v>
      </c>
      <c r="S547" s="102">
        <f>O547-O521</f>
        <v>50</v>
      </c>
      <c r="T547" s="100">
        <v>28</v>
      </c>
    </row>
    <row r="548" spans="12:20" ht="18.75" x14ac:dyDescent="0.3">
      <c r="L548" s="45">
        <f t="shared" si="10"/>
        <v>513</v>
      </c>
      <c r="M548" s="100"/>
      <c r="N548" s="100"/>
      <c r="O548" s="47">
        <v>45846</v>
      </c>
      <c r="P548" s="100" t="s">
        <v>97</v>
      </c>
      <c r="Q548" s="100" t="s">
        <v>631</v>
      </c>
      <c r="R548" s="100" t="s">
        <v>37</v>
      </c>
      <c r="S548" s="102">
        <f>O548-O531</f>
        <v>35</v>
      </c>
      <c r="T548" s="100">
        <v>21</v>
      </c>
    </row>
    <row r="549" spans="12:20" ht="18.75" x14ac:dyDescent="0.3">
      <c r="L549" s="45">
        <f t="shared" si="10"/>
        <v>514</v>
      </c>
      <c r="M549" s="100"/>
      <c r="N549" s="100"/>
      <c r="O549" s="47">
        <v>45851</v>
      </c>
      <c r="P549" s="100" t="s">
        <v>97</v>
      </c>
      <c r="Q549" s="100" t="s">
        <v>632</v>
      </c>
      <c r="R549" s="100" t="s">
        <v>37</v>
      </c>
      <c r="S549" s="102">
        <f>O549-O535</f>
        <v>33</v>
      </c>
      <c r="T549" s="100">
        <v>12</v>
      </c>
    </row>
    <row r="550" spans="12:20" ht="18.75" x14ac:dyDescent="0.3">
      <c r="L550" s="45">
        <f t="shared" si="10"/>
        <v>515</v>
      </c>
      <c r="M550" s="100"/>
      <c r="N550" s="100"/>
      <c r="O550" s="47">
        <v>45854</v>
      </c>
      <c r="P550" s="100" t="s">
        <v>97</v>
      </c>
      <c r="Q550" s="100" t="s">
        <v>633</v>
      </c>
      <c r="R550" s="100" t="s">
        <v>37</v>
      </c>
      <c r="S550" s="102">
        <f>O550-O538</f>
        <v>29</v>
      </c>
      <c r="T550" s="100">
        <v>3</v>
      </c>
    </row>
    <row r="551" spans="12:20" ht="18.75" x14ac:dyDescent="0.3">
      <c r="L551" s="45">
        <f t="shared" si="10"/>
        <v>516</v>
      </c>
      <c r="M551" s="100"/>
      <c r="N551" s="100"/>
      <c r="O551" s="47">
        <v>45854</v>
      </c>
      <c r="P551" s="100" t="s">
        <v>97</v>
      </c>
      <c r="Q551" s="100" t="s">
        <v>634</v>
      </c>
      <c r="R551" s="100" t="s">
        <v>37</v>
      </c>
      <c r="S551" s="102"/>
      <c r="T551" s="100">
        <v>0</v>
      </c>
    </row>
    <row r="552" spans="12:20" ht="18.75" x14ac:dyDescent="0.3">
      <c r="L552" s="45">
        <f t="shared" si="10"/>
        <v>517</v>
      </c>
      <c r="M552" s="100"/>
      <c r="N552" s="100"/>
      <c r="O552" s="47">
        <v>45857</v>
      </c>
      <c r="P552" s="100" t="s">
        <v>97</v>
      </c>
      <c r="Q552" s="100" t="s">
        <v>635</v>
      </c>
      <c r="R552" s="100" t="s">
        <v>37</v>
      </c>
      <c r="S552" s="102">
        <f>O552-O527</f>
        <v>53</v>
      </c>
      <c r="T552" s="100">
        <v>13</v>
      </c>
    </row>
    <row r="553" spans="12:20" ht="18.75" x14ac:dyDescent="0.3">
      <c r="L553" s="45">
        <f t="shared" si="10"/>
        <v>518</v>
      </c>
      <c r="M553" s="100"/>
      <c r="N553" s="100"/>
      <c r="O553" s="47">
        <v>45860</v>
      </c>
      <c r="P553" s="100" t="s">
        <v>97</v>
      </c>
      <c r="Q553" s="100" t="s">
        <v>636</v>
      </c>
      <c r="R553" s="100" t="s">
        <v>37</v>
      </c>
      <c r="S553" s="102">
        <f>O553-O539</f>
        <v>34</v>
      </c>
      <c r="T553" s="100">
        <v>5</v>
      </c>
    </row>
    <row r="554" spans="12:20" ht="18.75" x14ac:dyDescent="0.3">
      <c r="L554" s="45">
        <f t="shared" si="10"/>
        <v>519</v>
      </c>
      <c r="M554" s="100"/>
      <c r="N554" s="100"/>
      <c r="O554" s="47">
        <v>45861</v>
      </c>
      <c r="P554" s="100" t="s">
        <v>97</v>
      </c>
      <c r="Q554" s="100" t="s">
        <v>637</v>
      </c>
      <c r="R554" s="100" t="s">
        <v>37</v>
      </c>
      <c r="S554" s="102">
        <f>O554-O536</f>
        <v>40</v>
      </c>
      <c r="T554" s="100">
        <v>15</v>
      </c>
    </row>
    <row r="555" spans="12:20" ht="18.75" x14ac:dyDescent="0.3">
      <c r="L555" s="45">
        <f t="shared" ref="L555:L618" si="11">L554+1</f>
        <v>520</v>
      </c>
      <c r="M555" s="100"/>
      <c r="N555" s="100"/>
      <c r="O555" s="47">
        <v>45864</v>
      </c>
      <c r="P555" s="100" t="s">
        <v>97</v>
      </c>
      <c r="Q555" s="100" t="s">
        <v>638</v>
      </c>
      <c r="R555" s="100" t="s">
        <v>37</v>
      </c>
      <c r="S555" s="102">
        <f>O555-O537</f>
        <v>43</v>
      </c>
      <c r="T555" s="100">
        <v>21</v>
      </c>
    </row>
    <row r="556" spans="12:20" ht="18.75" x14ac:dyDescent="0.3">
      <c r="L556" s="45">
        <f t="shared" si="11"/>
        <v>521</v>
      </c>
      <c r="M556" s="100"/>
      <c r="N556" s="100"/>
      <c r="O556" s="47">
        <v>45865</v>
      </c>
      <c r="P556" s="100" t="s">
        <v>97</v>
      </c>
      <c r="Q556" s="100" t="s">
        <v>639</v>
      </c>
      <c r="R556" s="100" t="s">
        <v>37</v>
      </c>
      <c r="S556" s="102">
        <f>O556-O525</f>
        <v>65</v>
      </c>
      <c r="T556" s="100">
        <v>18</v>
      </c>
    </row>
    <row r="557" spans="12:20" ht="18.75" x14ac:dyDescent="0.3">
      <c r="L557" s="45">
        <f t="shared" si="11"/>
        <v>522</v>
      </c>
      <c r="M557" s="100"/>
      <c r="N557" s="100"/>
      <c r="O557" s="47">
        <v>45868</v>
      </c>
      <c r="P557" s="100" t="s">
        <v>97</v>
      </c>
      <c r="Q557" s="100" t="s">
        <v>640</v>
      </c>
      <c r="R557" s="100" t="s">
        <v>37</v>
      </c>
      <c r="S557" s="102">
        <f>O557-O540</f>
        <v>37</v>
      </c>
      <c r="T557" s="100">
        <v>25</v>
      </c>
    </row>
    <row r="558" spans="12:20" ht="18.75" x14ac:dyDescent="0.3">
      <c r="L558" s="45">
        <f t="shared" si="11"/>
        <v>523</v>
      </c>
      <c r="M558" s="100"/>
      <c r="N558" s="100"/>
      <c r="O558" s="47">
        <v>45869</v>
      </c>
      <c r="P558" s="100" t="s">
        <v>97</v>
      </c>
      <c r="Q558" s="100" t="s">
        <v>641</v>
      </c>
      <c r="R558" s="100" t="s">
        <v>37</v>
      </c>
      <c r="S558" s="102">
        <f>O558-O541</f>
        <v>38</v>
      </c>
      <c r="T558" s="100">
        <v>26</v>
      </c>
    </row>
    <row r="559" spans="12:20" ht="18.75" x14ac:dyDescent="0.3">
      <c r="L559" s="45">
        <f t="shared" si="11"/>
        <v>524</v>
      </c>
      <c r="M559" s="100"/>
      <c r="N559" s="100"/>
      <c r="O559" s="47">
        <v>45870</v>
      </c>
      <c r="P559" s="100" t="s">
        <v>97</v>
      </c>
      <c r="Q559" s="100" t="s">
        <v>642</v>
      </c>
      <c r="R559" s="100" t="s">
        <v>37</v>
      </c>
      <c r="S559" s="102">
        <f>O559-O542</f>
        <v>37</v>
      </c>
      <c r="T559" s="100">
        <v>2</v>
      </c>
    </row>
    <row r="560" spans="12:20" ht="18.75" x14ac:dyDescent="0.3">
      <c r="L560" s="45">
        <f t="shared" si="11"/>
        <v>525</v>
      </c>
      <c r="M560" s="100"/>
      <c r="N560" s="100"/>
      <c r="O560" s="47">
        <v>45873</v>
      </c>
      <c r="P560" s="100" t="s">
        <v>97</v>
      </c>
      <c r="Q560" s="100" t="s">
        <v>643</v>
      </c>
      <c r="R560" s="100" t="s">
        <v>37</v>
      </c>
      <c r="S560" s="102">
        <f>O560-O543</f>
        <v>40</v>
      </c>
      <c r="T560" s="100">
        <v>20</v>
      </c>
    </row>
    <row r="561" spans="12:20" ht="18.75" x14ac:dyDescent="0.3">
      <c r="L561" s="45">
        <f t="shared" si="11"/>
        <v>526</v>
      </c>
      <c r="M561" s="100"/>
      <c r="N561" s="100"/>
      <c r="O561" s="47">
        <v>45880</v>
      </c>
      <c r="P561" s="100" t="s">
        <v>97</v>
      </c>
      <c r="Q561" s="100" t="s">
        <v>644</v>
      </c>
      <c r="R561" s="100" t="s">
        <v>37</v>
      </c>
      <c r="S561" s="102"/>
      <c r="T561" s="100">
        <v>0</v>
      </c>
    </row>
    <row r="562" spans="12:20" ht="18.75" x14ac:dyDescent="0.3">
      <c r="L562" s="45">
        <f t="shared" si="11"/>
        <v>527</v>
      </c>
      <c r="M562" s="100"/>
      <c r="N562" s="100"/>
      <c r="O562" s="47">
        <v>45883</v>
      </c>
      <c r="P562" s="100" t="s">
        <v>97</v>
      </c>
      <c r="Q562" s="100" t="s">
        <v>645</v>
      </c>
      <c r="R562" s="100" t="s">
        <v>37</v>
      </c>
      <c r="S562" s="102">
        <f>O562-O550</f>
        <v>29</v>
      </c>
      <c r="T562" s="100">
        <v>4</v>
      </c>
    </row>
    <row r="563" spans="12:20" ht="18.75" x14ac:dyDescent="0.3">
      <c r="L563" s="45">
        <f t="shared" si="11"/>
        <v>528</v>
      </c>
      <c r="M563" s="100"/>
      <c r="N563" s="100"/>
      <c r="O563" s="47">
        <v>45883</v>
      </c>
      <c r="P563" s="100" t="s">
        <v>97</v>
      </c>
      <c r="Q563" s="100" t="s">
        <v>646</v>
      </c>
      <c r="R563" s="100" t="s">
        <v>37</v>
      </c>
      <c r="S563" s="102">
        <f>O563-O546</f>
        <v>44</v>
      </c>
      <c r="T563" s="100">
        <v>9</v>
      </c>
    </row>
    <row r="564" spans="12:20" ht="18.75" x14ac:dyDescent="0.3">
      <c r="L564" s="45">
        <f t="shared" si="11"/>
        <v>529</v>
      </c>
      <c r="M564" s="100"/>
      <c r="N564" s="100"/>
      <c r="O564" s="47">
        <v>45887</v>
      </c>
      <c r="P564" s="100" t="s">
        <v>97</v>
      </c>
      <c r="Q564" s="100" t="s">
        <v>647</v>
      </c>
      <c r="R564" s="100" t="s">
        <v>37</v>
      </c>
      <c r="S564" s="102">
        <f>O564-O545</f>
        <v>51</v>
      </c>
      <c r="T564" s="100">
        <v>8</v>
      </c>
    </row>
    <row r="565" spans="12:20" ht="18.75" x14ac:dyDescent="0.3">
      <c r="L565" s="45">
        <f t="shared" si="11"/>
        <v>530</v>
      </c>
      <c r="M565" s="100"/>
      <c r="N565" s="100"/>
      <c r="O565" s="47">
        <v>45891</v>
      </c>
      <c r="P565" s="100" t="s">
        <v>97</v>
      </c>
      <c r="Q565" s="100" t="s">
        <v>648</v>
      </c>
      <c r="R565" s="100" t="s">
        <v>37</v>
      </c>
      <c r="S565" s="102">
        <f>O565-O544</f>
        <v>55</v>
      </c>
      <c r="T565" s="100">
        <v>5</v>
      </c>
    </row>
    <row r="566" spans="12:20" ht="18.75" x14ac:dyDescent="0.3">
      <c r="L566" s="45">
        <f t="shared" si="11"/>
        <v>531</v>
      </c>
      <c r="M566" s="100"/>
      <c r="N566" s="100"/>
      <c r="O566" s="47">
        <v>45891</v>
      </c>
      <c r="P566" s="100" t="s">
        <v>97</v>
      </c>
      <c r="Q566" s="100" t="s">
        <v>649</v>
      </c>
      <c r="R566" s="100" t="s">
        <v>37</v>
      </c>
      <c r="S566" s="102">
        <f>O566-O554</f>
        <v>30</v>
      </c>
      <c r="T566" s="100">
        <v>16</v>
      </c>
    </row>
    <row r="567" spans="12:20" ht="18.75" x14ac:dyDescent="0.3">
      <c r="L567" s="45">
        <f t="shared" si="11"/>
        <v>532</v>
      </c>
      <c r="M567" s="100"/>
      <c r="N567" s="100"/>
      <c r="O567" s="47">
        <v>45893</v>
      </c>
      <c r="P567" s="100" t="s">
        <v>97</v>
      </c>
      <c r="Q567" s="100" t="s">
        <v>650</v>
      </c>
      <c r="R567" s="100" t="s">
        <v>37</v>
      </c>
      <c r="S567" s="102">
        <f>O567-O553</f>
        <v>33</v>
      </c>
      <c r="T567" s="100">
        <v>6</v>
      </c>
    </row>
    <row r="568" spans="12:20" ht="18.75" x14ac:dyDescent="0.3">
      <c r="L568" s="45">
        <f t="shared" si="11"/>
        <v>533</v>
      </c>
      <c r="M568" s="100"/>
      <c r="N568" s="100"/>
      <c r="O568" s="47">
        <v>45895</v>
      </c>
      <c r="P568" s="100" t="s">
        <v>97</v>
      </c>
      <c r="Q568" s="100" t="s">
        <v>651</v>
      </c>
      <c r="R568" s="100" t="s">
        <v>37</v>
      </c>
      <c r="S568" s="102">
        <f>O568-O532</f>
        <v>83</v>
      </c>
      <c r="T568" s="100">
        <v>26</v>
      </c>
    </row>
    <row r="569" spans="12:20" ht="18.75" x14ac:dyDescent="0.3">
      <c r="L569" s="45">
        <f t="shared" si="11"/>
        <v>534</v>
      </c>
      <c r="M569" s="100"/>
      <c r="N569" s="100"/>
      <c r="O569" s="47">
        <v>45896</v>
      </c>
      <c r="P569" s="100" t="s">
        <v>97</v>
      </c>
      <c r="Q569" s="100" t="s">
        <v>652</v>
      </c>
      <c r="R569" s="100" t="s">
        <v>37</v>
      </c>
      <c r="S569" s="102">
        <f>O569-O524</f>
        <v>98</v>
      </c>
      <c r="T569" s="100">
        <v>1</v>
      </c>
    </row>
    <row r="570" spans="12:20" ht="18.75" x14ac:dyDescent="0.3">
      <c r="L570" s="45">
        <f t="shared" si="11"/>
        <v>535</v>
      </c>
      <c r="M570" s="100"/>
      <c r="N570" s="100"/>
      <c r="O570" s="47">
        <v>45897</v>
      </c>
      <c r="P570" s="100" t="s">
        <v>97</v>
      </c>
      <c r="Q570" s="100" t="s">
        <v>653</v>
      </c>
      <c r="R570" s="100" t="s">
        <v>37</v>
      </c>
      <c r="S570" s="102">
        <f>O570-O547</f>
        <v>57</v>
      </c>
      <c r="T570" s="100">
        <v>29</v>
      </c>
    </row>
    <row r="571" spans="12:20" ht="18.75" x14ac:dyDescent="0.3">
      <c r="L571" s="45">
        <f t="shared" si="11"/>
        <v>536</v>
      </c>
      <c r="M571" s="100"/>
      <c r="N571" s="100"/>
      <c r="O571" s="47">
        <v>45899</v>
      </c>
      <c r="P571" s="100" t="s">
        <v>97</v>
      </c>
      <c r="Q571" s="100" t="s">
        <v>654</v>
      </c>
      <c r="R571" s="100" t="s">
        <v>37</v>
      </c>
      <c r="S571" s="102">
        <f>O571-O552</f>
        <v>42</v>
      </c>
      <c r="T571" s="100">
        <v>14</v>
      </c>
    </row>
    <row r="572" spans="12:20" ht="18.75" x14ac:dyDescent="0.3">
      <c r="L572" s="45">
        <f t="shared" si="11"/>
        <v>537</v>
      </c>
      <c r="M572" s="100"/>
      <c r="N572" s="100"/>
      <c r="O572" s="47">
        <v>45900</v>
      </c>
      <c r="P572" s="100" t="s">
        <v>97</v>
      </c>
      <c r="Q572" s="100" t="s">
        <v>655</v>
      </c>
      <c r="R572" s="100" t="s">
        <v>37</v>
      </c>
      <c r="S572" s="102">
        <f>O572-O548</f>
        <v>54</v>
      </c>
      <c r="T572" s="100">
        <v>22</v>
      </c>
    </row>
    <row r="573" spans="12:20" ht="18.75" x14ac:dyDescent="0.3">
      <c r="L573" s="45">
        <f t="shared" si="11"/>
        <v>538</v>
      </c>
      <c r="M573" s="100"/>
      <c r="N573" s="100"/>
      <c r="O573" s="47">
        <v>45903</v>
      </c>
      <c r="P573" s="100" t="s">
        <v>97</v>
      </c>
      <c r="Q573" s="100" t="s">
        <v>656</v>
      </c>
      <c r="R573" s="100" t="s">
        <v>37</v>
      </c>
      <c r="S573" s="102"/>
      <c r="T573" s="100">
        <v>0</v>
      </c>
    </row>
    <row r="574" spans="12:20" ht="18.75" x14ac:dyDescent="0.3">
      <c r="L574" s="45">
        <f t="shared" si="11"/>
        <v>539</v>
      </c>
      <c r="M574" s="100"/>
      <c r="N574" s="100"/>
      <c r="O574" s="47">
        <v>45903</v>
      </c>
      <c r="P574" s="100" t="s">
        <v>97</v>
      </c>
      <c r="Q574" s="100" t="s">
        <v>657</v>
      </c>
      <c r="R574" s="100" t="s">
        <v>37</v>
      </c>
      <c r="S574" s="102">
        <f>O574-O549</f>
        <v>52</v>
      </c>
      <c r="T574" s="100">
        <v>13</v>
      </c>
    </row>
    <row r="575" spans="12:20" ht="18.75" x14ac:dyDescent="0.3">
      <c r="L575" s="45">
        <f t="shared" si="11"/>
        <v>540</v>
      </c>
      <c r="M575" s="100"/>
      <c r="N575" s="100"/>
      <c r="O575" s="47">
        <v>45905</v>
      </c>
      <c r="P575" s="100" t="s">
        <v>97</v>
      </c>
      <c r="Q575" s="100" t="s">
        <v>658</v>
      </c>
      <c r="R575" s="100" t="s">
        <v>37</v>
      </c>
      <c r="S575" s="102">
        <f>O575-O557</f>
        <v>37</v>
      </c>
      <c r="T575" s="100">
        <v>26</v>
      </c>
    </row>
    <row r="576" spans="12:20" ht="18.75" x14ac:dyDescent="0.3">
      <c r="L576" s="45">
        <f t="shared" si="11"/>
        <v>541</v>
      </c>
      <c r="M576" s="100"/>
      <c r="N576" s="100"/>
      <c r="O576" s="47">
        <v>45906</v>
      </c>
      <c r="P576" s="100" t="s">
        <v>97</v>
      </c>
      <c r="Q576" s="100" t="s">
        <v>659</v>
      </c>
      <c r="R576" s="100" t="s">
        <v>37</v>
      </c>
      <c r="S576" s="102">
        <f>O576-O556</f>
        <v>41</v>
      </c>
      <c r="T576" s="100">
        <v>19</v>
      </c>
    </row>
    <row r="577" spans="12:20" ht="18.75" x14ac:dyDescent="0.3">
      <c r="L577" s="45">
        <f t="shared" si="11"/>
        <v>542</v>
      </c>
      <c r="M577" s="100"/>
      <c r="N577" s="100"/>
      <c r="O577" s="47">
        <v>45910</v>
      </c>
      <c r="P577" s="100" t="s">
        <v>97</v>
      </c>
      <c r="Q577" s="100" t="s">
        <v>660</v>
      </c>
      <c r="R577" s="100" t="s">
        <v>37</v>
      </c>
      <c r="S577" s="102">
        <f>O577-O562</f>
        <v>27</v>
      </c>
      <c r="T577" s="100">
        <v>5</v>
      </c>
    </row>
    <row r="578" spans="12:20" ht="18.75" x14ac:dyDescent="0.3">
      <c r="L578" s="45">
        <f t="shared" si="11"/>
        <v>543</v>
      </c>
      <c r="M578" s="100"/>
      <c r="N578" s="100"/>
      <c r="O578" s="47">
        <v>45912</v>
      </c>
      <c r="P578" s="100" t="s">
        <v>97</v>
      </c>
      <c r="Q578" s="100" t="s">
        <v>661</v>
      </c>
      <c r="R578" s="100" t="s">
        <v>37</v>
      </c>
      <c r="S578" s="102">
        <f>O578-O555</f>
        <v>48</v>
      </c>
      <c r="T578" s="100">
        <v>22</v>
      </c>
    </row>
    <row r="579" spans="12:20" ht="18.75" x14ac:dyDescent="0.3">
      <c r="L579" s="45">
        <f t="shared" si="11"/>
        <v>544</v>
      </c>
      <c r="M579" s="100"/>
      <c r="N579" s="100"/>
      <c r="O579" s="47">
        <v>45913</v>
      </c>
      <c r="P579" s="100" t="s">
        <v>97</v>
      </c>
      <c r="Q579" s="100" t="s">
        <v>662</v>
      </c>
      <c r="R579" s="100" t="s">
        <v>37</v>
      </c>
      <c r="S579" s="102">
        <f>O579-O558</f>
        <v>44</v>
      </c>
      <c r="T579" s="100">
        <v>27</v>
      </c>
    </row>
    <row r="580" spans="12:20" ht="18.75" x14ac:dyDescent="0.3">
      <c r="L580" s="45">
        <f t="shared" si="11"/>
        <v>545</v>
      </c>
      <c r="M580" s="100"/>
      <c r="N580" s="100"/>
      <c r="O580" s="47">
        <v>45914</v>
      </c>
      <c r="P580" s="100" t="s">
        <v>97</v>
      </c>
      <c r="Q580" s="100" t="s">
        <v>663</v>
      </c>
      <c r="R580" s="100" t="s">
        <v>37</v>
      </c>
      <c r="S580" s="102">
        <f>O580-O559</f>
        <v>44</v>
      </c>
      <c r="T580" s="100">
        <v>3</v>
      </c>
    </row>
    <row r="581" spans="12:20" ht="18.75" x14ac:dyDescent="0.3">
      <c r="L581" s="45">
        <f t="shared" si="11"/>
        <v>546</v>
      </c>
      <c r="M581" s="100"/>
      <c r="N581" s="100"/>
      <c r="O581" s="47">
        <v>45918</v>
      </c>
      <c r="P581" s="100" t="s">
        <v>97</v>
      </c>
      <c r="Q581" s="100" t="s">
        <v>664</v>
      </c>
      <c r="R581" s="100" t="s">
        <v>37</v>
      </c>
      <c r="S581" s="102">
        <f>O581-O565</f>
        <v>27</v>
      </c>
      <c r="T581" s="100">
        <v>6</v>
      </c>
    </row>
    <row r="582" spans="12:20" ht="18.75" x14ac:dyDescent="0.3">
      <c r="L582" s="45">
        <f t="shared" si="11"/>
        <v>547</v>
      </c>
      <c r="M582" s="100"/>
      <c r="N582" s="100"/>
      <c r="O582" s="47">
        <v>45919</v>
      </c>
      <c r="P582" s="100" t="s">
        <v>97</v>
      </c>
      <c r="Q582" s="100" t="s">
        <v>665</v>
      </c>
      <c r="R582" s="100" t="s">
        <v>37</v>
      </c>
      <c r="S582" s="102">
        <f>O582-O564</f>
        <v>32</v>
      </c>
      <c r="T582" s="100">
        <v>9</v>
      </c>
    </row>
    <row r="583" spans="12:20" ht="18.75" x14ac:dyDescent="0.3">
      <c r="L583" s="45">
        <f t="shared" si="11"/>
        <v>548</v>
      </c>
      <c r="M583" s="100"/>
      <c r="N583" s="100"/>
      <c r="O583" s="47">
        <v>45921</v>
      </c>
      <c r="P583" s="100" t="s">
        <v>97</v>
      </c>
      <c r="Q583" s="100" t="s">
        <v>666</v>
      </c>
      <c r="R583" s="100" t="s">
        <v>37</v>
      </c>
      <c r="S583" s="102">
        <f>O583-O563</f>
        <v>38</v>
      </c>
      <c r="T583" s="100">
        <v>10</v>
      </c>
    </row>
    <row r="584" spans="12:20" ht="18.75" x14ac:dyDescent="0.3">
      <c r="L584" s="45">
        <f t="shared" si="11"/>
        <v>549</v>
      </c>
      <c r="M584" s="100"/>
      <c r="N584" s="100"/>
      <c r="O584" s="47">
        <v>45922</v>
      </c>
      <c r="P584" s="100" t="s">
        <v>97</v>
      </c>
      <c r="Q584" s="100" t="s">
        <v>667</v>
      </c>
      <c r="R584" s="100" t="s">
        <v>37</v>
      </c>
      <c r="S584" s="102">
        <f>O584-O566</f>
        <v>31</v>
      </c>
      <c r="T584" s="100">
        <v>17</v>
      </c>
    </row>
    <row r="585" spans="12:20" ht="18.75" x14ac:dyDescent="0.3">
      <c r="L585" s="45">
        <f t="shared" si="11"/>
        <v>550</v>
      </c>
      <c r="M585" s="100"/>
      <c r="N585" s="100"/>
      <c r="O585" s="47">
        <v>45924</v>
      </c>
      <c r="P585" s="100" t="s">
        <v>97</v>
      </c>
      <c r="Q585" s="100" t="s">
        <v>668</v>
      </c>
      <c r="R585" s="100" t="s">
        <v>37</v>
      </c>
      <c r="S585" s="102">
        <f>O585-O551</f>
        <v>70</v>
      </c>
      <c r="T585" s="100">
        <v>1</v>
      </c>
    </row>
    <row r="586" spans="12:20" ht="18.75" x14ac:dyDescent="0.3">
      <c r="L586" s="45">
        <f t="shared" si="11"/>
        <v>551</v>
      </c>
      <c r="M586" s="100"/>
      <c r="N586" s="100"/>
      <c r="O586" s="47">
        <v>45925</v>
      </c>
      <c r="P586" s="100" t="s">
        <v>97</v>
      </c>
      <c r="Q586" s="100" t="s">
        <v>669</v>
      </c>
      <c r="R586" s="100" t="s">
        <v>37</v>
      </c>
      <c r="S586" s="102">
        <f>O586-O560</f>
        <v>52</v>
      </c>
      <c r="T586" s="100">
        <v>21</v>
      </c>
    </row>
    <row r="587" spans="12:20" ht="18.75" x14ac:dyDescent="0.3">
      <c r="L587" s="45">
        <f t="shared" si="11"/>
        <v>552</v>
      </c>
      <c r="M587" s="100"/>
      <c r="N587" s="100"/>
      <c r="O587" s="47">
        <v>45926</v>
      </c>
      <c r="P587" s="100" t="s">
        <v>97</v>
      </c>
      <c r="Q587" s="100" t="s">
        <v>670</v>
      </c>
      <c r="R587" s="100" t="s">
        <v>37</v>
      </c>
      <c r="S587" s="102">
        <f>O587-O571</f>
        <v>27</v>
      </c>
      <c r="T587" s="100">
        <v>15</v>
      </c>
    </row>
    <row r="588" spans="12:20" ht="18.75" x14ac:dyDescent="0.3">
      <c r="L588" s="45">
        <f t="shared" si="11"/>
        <v>553</v>
      </c>
      <c r="M588" s="100"/>
      <c r="N588" s="100"/>
      <c r="O588" s="47">
        <v>45929</v>
      </c>
      <c r="P588" s="100" t="s">
        <v>97</v>
      </c>
      <c r="Q588" s="100" t="s">
        <v>671</v>
      </c>
      <c r="R588" s="100" t="s">
        <v>37</v>
      </c>
      <c r="S588" s="102">
        <f>O588-O568</f>
        <v>34</v>
      </c>
      <c r="T588" s="100">
        <v>27</v>
      </c>
    </row>
    <row r="589" spans="12:20" ht="18.75" x14ac:dyDescent="0.3">
      <c r="L589" s="45">
        <f t="shared" si="11"/>
        <v>554</v>
      </c>
      <c r="M589" s="100"/>
      <c r="N589" s="100"/>
      <c r="O589" s="47">
        <v>45933</v>
      </c>
      <c r="P589" s="100" t="s">
        <v>97</v>
      </c>
      <c r="Q589" s="100" t="s">
        <v>672</v>
      </c>
      <c r="R589" s="100" t="s">
        <v>37</v>
      </c>
      <c r="S589" s="102">
        <f>O589-O573</f>
        <v>30</v>
      </c>
      <c r="T589" s="100">
        <v>1</v>
      </c>
    </row>
    <row r="590" spans="12:20" ht="18.75" x14ac:dyDescent="0.3">
      <c r="L590" s="45">
        <f t="shared" si="11"/>
        <v>555</v>
      </c>
      <c r="M590" s="100"/>
      <c r="N590" s="100"/>
      <c r="O590" s="47">
        <v>45937</v>
      </c>
      <c r="P590" s="100" t="s">
        <v>97</v>
      </c>
      <c r="Q590" s="100" t="s">
        <v>673</v>
      </c>
      <c r="R590" s="100" t="s">
        <v>37</v>
      </c>
      <c r="S590" s="102">
        <f>O590-O567</f>
        <v>44</v>
      </c>
      <c r="T590" s="100">
        <v>7</v>
      </c>
    </row>
    <row r="591" spans="12:20" ht="18.75" x14ac:dyDescent="0.3">
      <c r="L591" s="45">
        <f t="shared" si="11"/>
        <v>556</v>
      </c>
      <c r="M591" s="100"/>
      <c r="N591" s="100"/>
      <c r="O591" s="47">
        <v>45938</v>
      </c>
      <c r="P591" s="100" t="s">
        <v>97</v>
      </c>
      <c r="Q591" s="100" t="s">
        <v>674</v>
      </c>
      <c r="R591" s="100" t="s">
        <v>37</v>
      </c>
      <c r="S591" s="102">
        <f>O591-O579</f>
        <v>25</v>
      </c>
      <c r="T591" s="100">
        <v>28</v>
      </c>
    </row>
    <row r="592" spans="12:20" ht="18.75" x14ac:dyDescent="0.3">
      <c r="L592" s="45">
        <f t="shared" si="11"/>
        <v>557</v>
      </c>
      <c r="M592" s="100"/>
      <c r="N592" s="100"/>
      <c r="O592" s="47">
        <v>45944</v>
      </c>
      <c r="P592" s="100" t="s">
        <v>97</v>
      </c>
      <c r="Q592" s="100" t="s">
        <v>675</v>
      </c>
      <c r="R592" s="100" t="s">
        <v>37</v>
      </c>
      <c r="S592" s="102">
        <f>O592-O561</f>
        <v>64</v>
      </c>
      <c r="T592" s="100">
        <v>1</v>
      </c>
    </row>
    <row r="593" spans="12:20" ht="18.75" x14ac:dyDescent="0.3">
      <c r="L593" s="45">
        <f t="shared" si="11"/>
        <v>558</v>
      </c>
      <c r="M593" s="100"/>
      <c r="N593" s="100"/>
      <c r="O593" s="47">
        <v>45945</v>
      </c>
      <c r="P593" s="100" t="s">
        <v>97</v>
      </c>
      <c r="Q593" s="100" t="s">
        <v>676</v>
      </c>
      <c r="R593" s="100" t="s">
        <v>37</v>
      </c>
      <c r="S593" s="102">
        <f>O593-O577</f>
        <v>35</v>
      </c>
      <c r="T593" s="100">
        <v>6</v>
      </c>
    </row>
    <row r="594" spans="12:20" ht="18.75" x14ac:dyDescent="0.3">
      <c r="L594" s="45">
        <f t="shared" si="11"/>
        <v>559</v>
      </c>
      <c r="M594" s="100"/>
      <c r="N594" s="100"/>
      <c r="O594" s="47">
        <v>45946</v>
      </c>
      <c r="P594" s="100" t="s">
        <v>97</v>
      </c>
      <c r="Q594" s="100" t="s">
        <v>677</v>
      </c>
      <c r="R594" s="100" t="s">
        <v>37</v>
      </c>
      <c r="S594" s="102">
        <f>O594-O569</f>
        <v>50</v>
      </c>
      <c r="T594" s="100">
        <v>2</v>
      </c>
    </row>
    <row r="595" spans="12:20" ht="18.75" x14ac:dyDescent="0.3">
      <c r="L595" s="45">
        <f t="shared" si="11"/>
        <v>560</v>
      </c>
      <c r="M595" s="100"/>
      <c r="N595" s="100"/>
      <c r="O595" s="47">
        <v>45949</v>
      </c>
      <c r="P595" s="100" t="s">
        <v>97</v>
      </c>
      <c r="Q595" s="100" t="s">
        <v>678</v>
      </c>
      <c r="R595" s="100" t="s">
        <v>37</v>
      </c>
      <c r="S595" s="102">
        <f>O595-O570</f>
        <v>52</v>
      </c>
      <c r="T595" s="100">
        <v>30</v>
      </c>
    </row>
    <row r="596" spans="12:20" ht="18.75" x14ac:dyDescent="0.3">
      <c r="L596" s="45">
        <f t="shared" si="11"/>
        <v>561</v>
      </c>
      <c r="M596" s="100"/>
      <c r="N596" s="100"/>
      <c r="O596" s="47">
        <v>45949</v>
      </c>
      <c r="P596" s="100" t="s">
        <v>97</v>
      </c>
      <c r="Q596" s="100" t="s">
        <v>679</v>
      </c>
      <c r="R596" s="100" t="s">
        <v>37</v>
      </c>
      <c r="S596" s="102">
        <f>O596-O582</f>
        <v>30</v>
      </c>
      <c r="T596" s="100">
        <v>10</v>
      </c>
    </row>
    <row r="597" spans="12:20" ht="18.75" x14ac:dyDescent="0.3">
      <c r="L597" s="45">
        <f t="shared" si="11"/>
        <v>562</v>
      </c>
      <c r="M597" s="100"/>
      <c r="N597" s="100"/>
      <c r="O597" s="47">
        <v>45952</v>
      </c>
      <c r="P597" s="100" t="s">
        <v>97</v>
      </c>
      <c r="Q597" s="100" t="s">
        <v>680</v>
      </c>
      <c r="R597" s="100" t="s">
        <v>37</v>
      </c>
      <c r="S597" s="102">
        <f>O597-O576</f>
        <v>46</v>
      </c>
      <c r="T597" s="100">
        <v>20</v>
      </c>
    </row>
    <row r="598" spans="12:20" ht="18.75" x14ac:dyDescent="0.3">
      <c r="L598" s="45">
        <f t="shared" si="11"/>
        <v>563</v>
      </c>
      <c r="M598" s="100"/>
      <c r="N598" s="100"/>
      <c r="O598" s="47">
        <v>45954</v>
      </c>
      <c r="P598" s="100" t="s">
        <v>97</v>
      </c>
      <c r="Q598" s="100" t="s">
        <v>681</v>
      </c>
      <c r="R598" s="53" t="s">
        <v>269</v>
      </c>
      <c r="S598" s="102"/>
      <c r="T598" s="100">
        <v>21</v>
      </c>
    </row>
    <row r="599" spans="12:20" ht="18.75" x14ac:dyDescent="0.3">
      <c r="L599" s="45">
        <f t="shared" si="11"/>
        <v>564</v>
      </c>
      <c r="M599" s="100"/>
      <c r="N599" s="100"/>
      <c r="O599" s="47">
        <v>45955</v>
      </c>
      <c r="P599" s="100" t="s">
        <v>97</v>
      </c>
      <c r="Q599" s="100" t="s">
        <v>682</v>
      </c>
      <c r="R599" s="100" t="s">
        <v>37</v>
      </c>
      <c r="S599" s="102">
        <f>O599-O584</f>
        <v>33</v>
      </c>
      <c r="T599" s="100">
        <v>18</v>
      </c>
    </row>
    <row r="600" spans="12:20" ht="18.75" x14ac:dyDescent="0.3">
      <c r="L600" s="45">
        <f t="shared" si="11"/>
        <v>565</v>
      </c>
      <c r="M600" s="100"/>
      <c r="N600" s="100"/>
      <c r="O600" s="47">
        <v>45956</v>
      </c>
      <c r="P600" s="100" t="s">
        <v>97</v>
      </c>
      <c r="Q600" s="100" t="s">
        <v>683</v>
      </c>
      <c r="R600" s="100" t="s">
        <v>37</v>
      </c>
      <c r="S600" s="102">
        <f>O600-O572</f>
        <v>56</v>
      </c>
      <c r="T600" s="100">
        <v>23</v>
      </c>
    </row>
    <row r="601" spans="12:20" ht="18.75" x14ac:dyDescent="0.3">
      <c r="L601" s="45">
        <f t="shared" si="11"/>
        <v>566</v>
      </c>
      <c r="M601" s="100"/>
      <c r="N601" s="100"/>
      <c r="O601" s="47">
        <v>45958</v>
      </c>
      <c r="P601" s="100" t="s">
        <v>97</v>
      </c>
      <c r="Q601" s="100" t="s">
        <v>684</v>
      </c>
      <c r="R601" s="100" t="s">
        <v>37</v>
      </c>
      <c r="S601" s="102">
        <f>O601-O587</f>
        <v>32</v>
      </c>
      <c r="T601" s="100">
        <v>16</v>
      </c>
    </row>
    <row r="602" spans="12:20" ht="18.75" x14ac:dyDescent="0.3">
      <c r="L602" s="45">
        <f t="shared" si="11"/>
        <v>567</v>
      </c>
      <c r="M602" s="100"/>
      <c r="N602" s="100"/>
      <c r="O602" s="47">
        <v>45959</v>
      </c>
      <c r="P602" s="100" t="s">
        <v>97</v>
      </c>
      <c r="Q602" s="100" t="s">
        <v>685</v>
      </c>
      <c r="R602" s="100" t="s">
        <v>37</v>
      </c>
      <c r="S602" s="102">
        <f>O602-O574</f>
        <v>56</v>
      </c>
      <c r="T602" s="100">
        <v>14</v>
      </c>
    </row>
    <row r="603" spans="12:20" ht="18.75" x14ac:dyDescent="0.3">
      <c r="L603" s="45">
        <f t="shared" si="11"/>
        <v>568</v>
      </c>
      <c r="M603" s="100"/>
      <c r="N603" s="100"/>
      <c r="O603" s="47">
        <v>45961</v>
      </c>
      <c r="P603" s="100" t="s">
        <v>97</v>
      </c>
      <c r="Q603" s="100" t="s">
        <v>686</v>
      </c>
      <c r="R603" s="100" t="s">
        <v>37</v>
      </c>
      <c r="S603" s="102">
        <f>O603-O588</f>
        <v>32</v>
      </c>
      <c r="T603" s="100">
        <v>28</v>
      </c>
    </row>
    <row r="604" spans="12:20" ht="18.75" x14ac:dyDescent="0.3">
      <c r="L604" s="45">
        <f t="shared" si="11"/>
        <v>569</v>
      </c>
      <c r="M604" s="100"/>
      <c r="N604" s="100"/>
      <c r="O604" s="47">
        <v>45963</v>
      </c>
      <c r="P604" s="100" t="s">
        <v>97</v>
      </c>
      <c r="Q604" s="100" t="s">
        <v>687</v>
      </c>
      <c r="R604" s="100" t="s">
        <v>37</v>
      </c>
      <c r="S604" s="102">
        <f>O604-O592</f>
        <v>19</v>
      </c>
      <c r="T604" s="100">
        <v>2</v>
      </c>
    </row>
    <row r="605" spans="12:20" ht="18.75" x14ac:dyDescent="0.3">
      <c r="L605" s="45">
        <f t="shared" si="11"/>
        <v>570</v>
      </c>
      <c r="M605" s="100"/>
      <c r="N605" s="100"/>
      <c r="O605" s="47">
        <v>45967</v>
      </c>
      <c r="P605" s="100" t="s">
        <v>97</v>
      </c>
      <c r="Q605" s="100" t="s">
        <v>688</v>
      </c>
      <c r="R605" s="100" t="s">
        <v>37</v>
      </c>
      <c r="S605" s="102">
        <f>O605-O580</f>
        <v>53</v>
      </c>
      <c r="T605" s="100">
        <v>4</v>
      </c>
    </row>
    <row r="606" spans="12:20" ht="18.75" x14ac:dyDescent="0.3">
      <c r="L606" s="45">
        <f t="shared" si="11"/>
        <v>571</v>
      </c>
      <c r="M606" s="100"/>
      <c r="N606" s="100"/>
      <c r="O606" s="47">
        <v>45967</v>
      </c>
      <c r="P606" s="100" t="s">
        <v>97</v>
      </c>
      <c r="Q606" s="100" t="s">
        <v>689</v>
      </c>
      <c r="R606" s="100" t="s">
        <v>37</v>
      </c>
      <c r="S606" s="102">
        <f>O606-O593</f>
        <v>22</v>
      </c>
      <c r="T606" s="100">
        <v>7</v>
      </c>
    </row>
    <row r="607" spans="12:20" ht="18.75" x14ac:dyDescent="0.3">
      <c r="L607" s="45">
        <f t="shared" si="11"/>
        <v>572</v>
      </c>
      <c r="M607" s="100"/>
      <c r="N607" s="100"/>
      <c r="O607" s="47">
        <v>45970</v>
      </c>
      <c r="P607" s="100" t="s">
        <v>97</v>
      </c>
      <c r="Q607" s="100" t="s">
        <v>690</v>
      </c>
      <c r="R607" s="100" t="s">
        <v>37</v>
      </c>
      <c r="S607" s="102">
        <f>O607-O575</f>
        <v>65</v>
      </c>
      <c r="T607" s="100">
        <v>27</v>
      </c>
    </row>
    <row r="608" spans="12:20" ht="18.75" x14ac:dyDescent="0.3">
      <c r="L608" s="45">
        <f t="shared" si="11"/>
        <v>573</v>
      </c>
      <c r="M608" s="100"/>
      <c r="N608" s="100"/>
      <c r="O608" s="47">
        <v>45972</v>
      </c>
      <c r="P608" s="100" t="s">
        <v>97</v>
      </c>
      <c r="Q608" s="100" t="s">
        <v>691</v>
      </c>
      <c r="R608" s="100" t="s">
        <v>37</v>
      </c>
      <c r="S608" s="102">
        <f>O608-O585</f>
        <v>48</v>
      </c>
      <c r="T608" s="100">
        <v>2</v>
      </c>
    </row>
    <row r="609" spans="12:20" ht="18.75" x14ac:dyDescent="0.3">
      <c r="L609" s="45">
        <f t="shared" si="11"/>
        <v>574</v>
      </c>
      <c r="M609" s="100"/>
      <c r="N609" s="100"/>
      <c r="O609" s="47">
        <v>45976</v>
      </c>
      <c r="P609" s="100" t="s">
        <v>97</v>
      </c>
      <c r="Q609" s="100" t="s">
        <v>692</v>
      </c>
      <c r="R609" s="100" t="s">
        <v>37</v>
      </c>
      <c r="S609" s="102">
        <f>O609-O581</f>
        <v>58</v>
      </c>
      <c r="T609" s="100">
        <v>7</v>
      </c>
    </row>
    <row r="610" spans="12:20" ht="18.75" x14ac:dyDescent="0.3">
      <c r="L610" s="45">
        <f t="shared" si="11"/>
        <v>575</v>
      </c>
      <c r="M610" s="100"/>
      <c r="N610" s="100"/>
      <c r="O610" s="47">
        <v>45976</v>
      </c>
      <c r="P610" s="100" t="s">
        <v>97</v>
      </c>
      <c r="Q610" s="100" t="s">
        <v>693</v>
      </c>
      <c r="R610" s="100" t="s">
        <v>37</v>
      </c>
      <c r="S610" s="102">
        <f>O610-O578</f>
        <v>64</v>
      </c>
      <c r="T610" s="100">
        <v>23</v>
      </c>
    </row>
    <row r="611" spans="12:20" ht="18.75" x14ac:dyDescent="0.3">
      <c r="L611" s="45">
        <f t="shared" si="11"/>
        <v>576</v>
      </c>
      <c r="M611" s="100"/>
      <c r="N611" s="100"/>
      <c r="O611" s="47">
        <v>45978</v>
      </c>
      <c r="P611" s="100" t="s">
        <v>97</v>
      </c>
      <c r="Q611" s="100" t="s">
        <v>694</v>
      </c>
      <c r="R611" s="100" t="s">
        <v>37</v>
      </c>
      <c r="S611" s="102">
        <f>O611-O589</f>
        <v>45</v>
      </c>
      <c r="T611" s="100">
        <v>2</v>
      </c>
    </row>
    <row r="612" spans="12:20" ht="18.75" x14ac:dyDescent="0.3">
      <c r="L612" s="45">
        <f t="shared" si="11"/>
        <v>577</v>
      </c>
      <c r="M612" s="100"/>
      <c r="N612" s="100"/>
      <c r="O612" s="47">
        <v>45980</v>
      </c>
      <c r="P612" s="100" t="s">
        <v>97</v>
      </c>
      <c r="Q612" s="100" t="s">
        <v>695</v>
      </c>
      <c r="R612" s="100" t="s">
        <v>37</v>
      </c>
      <c r="S612" s="102">
        <f>O612-O583</f>
        <v>59</v>
      </c>
      <c r="T612" s="100">
        <v>11</v>
      </c>
    </row>
    <row r="613" spans="12:20" ht="18.75" x14ac:dyDescent="0.3">
      <c r="L613" s="45">
        <f t="shared" si="11"/>
        <v>578</v>
      </c>
      <c r="M613" s="100"/>
      <c r="N613" s="100"/>
      <c r="O613" s="47">
        <v>45982</v>
      </c>
      <c r="P613" s="100" t="s">
        <v>97</v>
      </c>
      <c r="Q613" s="100" t="s">
        <v>696</v>
      </c>
      <c r="R613" s="100" t="s">
        <v>37</v>
      </c>
      <c r="S613" s="102">
        <f>O613-O586</f>
        <v>57</v>
      </c>
      <c r="T613" s="100">
        <v>23</v>
      </c>
    </row>
    <row r="614" spans="12:20" ht="18.75" x14ac:dyDescent="0.3">
      <c r="L614" s="45">
        <f t="shared" si="11"/>
        <v>579</v>
      </c>
      <c r="M614" s="100"/>
      <c r="N614" s="100"/>
      <c r="O614" s="47">
        <v>45983</v>
      </c>
      <c r="P614" s="100" t="s">
        <v>97</v>
      </c>
      <c r="Q614" s="100" t="s">
        <v>697</v>
      </c>
      <c r="R614" s="100" t="s">
        <v>37</v>
      </c>
      <c r="S614" s="102">
        <f>O614-O590</f>
        <v>46</v>
      </c>
      <c r="T614" s="100">
        <v>8</v>
      </c>
    </row>
    <row r="615" spans="12:20" ht="18.75" x14ac:dyDescent="0.3">
      <c r="L615" s="45">
        <f t="shared" si="11"/>
        <v>580</v>
      </c>
      <c r="M615" s="100"/>
      <c r="N615" s="100"/>
      <c r="O615" s="47">
        <v>45984</v>
      </c>
      <c r="P615" s="100" t="s">
        <v>97</v>
      </c>
      <c r="Q615" s="100" t="s">
        <v>698</v>
      </c>
      <c r="R615" s="100" t="s">
        <v>37</v>
      </c>
      <c r="S615" s="102"/>
      <c r="T615" s="100">
        <v>0</v>
      </c>
    </row>
    <row r="616" spans="12:20" ht="18.75" x14ac:dyDescent="0.3">
      <c r="L616" s="45">
        <f t="shared" si="11"/>
        <v>581</v>
      </c>
      <c r="M616" s="100"/>
      <c r="N616" s="100"/>
      <c r="O616" s="47">
        <v>45989</v>
      </c>
      <c r="P616" s="100" t="s">
        <v>97</v>
      </c>
      <c r="Q616" s="100" t="s">
        <v>699</v>
      </c>
      <c r="R616" s="100" t="s">
        <v>37</v>
      </c>
      <c r="S616" s="102">
        <f>O616-O591</f>
        <v>51</v>
      </c>
      <c r="T616" s="100">
        <v>29</v>
      </c>
    </row>
    <row r="617" spans="12:20" ht="18.75" x14ac:dyDescent="0.3">
      <c r="L617" s="45">
        <f t="shared" si="11"/>
        <v>582</v>
      </c>
      <c r="M617" s="100"/>
      <c r="N617" s="100"/>
      <c r="O617" s="47">
        <v>45992</v>
      </c>
      <c r="P617" s="100" t="s">
        <v>97</v>
      </c>
      <c r="Q617" s="100" t="s">
        <v>700</v>
      </c>
      <c r="R617" s="100" t="s">
        <v>37</v>
      </c>
      <c r="S617" s="102">
        <f>O617-O594</f>
        <v>46</v>
      </c>
      <c r="T617" s="100">
        <v>3</v>
      </c>
    </row>
    <row r="618" spans="12:20" ht="18.75" x14ac:dyDescent="0.3">
      <c r="L618" s="45">
        <f t="shared" si="11"/>
        <v>583</v>
      </c>
      <c r="M618" s="100"/>
      <c r="N618" s="100"/>
      <c r="O618" s="47">
        <v>45993</v>
      </c>
      <c r="P618" s="100" t="s">
        <v>97</v>
      </c>
      <c r="Q618" s="100" t="s">
        <v>701</v>
      </c>
      <c r="R618" s="100" t="s">
        <v>37</v>
      </c>
      <c r="S618" s="102">
        <f>O618-O599</f>
        <v>38</v>
      </c>
      <c r="T618" s="100">
        <v>19</v>
      </c>
    </row>
    <row r="619" spans="12:20" ht="18.75" x14ac:dyDescent="0.3">
      <c r="L619" s="45">
        <f t="shared" ref="L619:L644" si="12">L618+1</f>
        <v>584</v>
      </c>
      <c r="M619" s="100"/>
      <c r="N619" s="100"/>
      <c r="O619" s="47">
        <v>45993</v>
      </c>
      <c r="P619" s="100" t="s">
        <v>97</v>
      </c>
      <c r="Q619" s="100" t="s">
        <v>702</v>
      </c>
      <c r="R619" s="100" t="s">
        <v>37</v>
      </c>
      <c r="S619" s="102">
        <f>O619-O600</f>
        <v>37</v>
      </c>
      <c r="T619" s="100">
        <v>24</v>
      </c>
    </row>
    <row r="620" spans="12:20" ht="18.75" x14ac:dyDescent="0.3">
      <c r="L620" s="45">
        <f t="shared" si="12"/>
        <v>585</v>
      </c>
      <c r="M620" s="100"/>
      <c r="N620" s="100"/>
      <c r="O620" s="47">
        <v>45995</v>
      </c>
      <c r="P620" s="100" t="s">
        <v>97</v>
      </c>
      <c r="Q620" s="100" t="s">
        <v>703</v>
      </c>
      <c r="R620" s="100" t="s">
        <v>37</v>
      </c>
      <c r="S620" s="102">
        <f>O620-O611</f>
        <v>17</v>
      </c>
      <c r="T620" s="100">
        <v>3</v>
      </c>
    </row>
    <row r="621" spans="12:20" ht="18.75" x14ac:dyDescent="0.3">
      <c r="L621" s="45">
        <f t="shared" si="12"/>
        <v>586</v>
      </c>
      <c r="M621" s="100"/>
      <c r="N621" s="100"/>
      <c r="O621" s="47">
        <v>45998</v>
      </c>
      <c r="P621" s="100" t="s">
        <v>97</v>
      </c>
      <c r="Q621" s="100" t="s">
        <v>704</v>
      </c>
      <c r="R621" s="100" t="s">
        <v>37</v>
      </c>
      <c r="S621" s="102">
        <f>O621-O596</f>
        <v>49</v>
      </c>
      <c r="T621" s="100">
        <v>11</v>
      </c>
    </row>
    <row r="622" spans="12:20" ht="18.75" x14ac:dyDescent="0.3">
      <c r="L622" s="45">
        <f t="shared" si="12"/>
        <v>587</v>
      </c>
      <c r="M622" s="100"/>
      <c r="N622" s="100"/>
      <c r="O622" s="47">
        <v>45999</v>
      </c>
      <c r="P622" s="100" t="s">
        <v>97</v>
      </c>
      <c r="Q622" s="100" t="s">
        <v>705</v>
      </c>
      <c r="R622" s="100" t="s">
        <v>37</v>
      </c>
      <c r="S622" s="102">
        <f>O622-O595</f>
        <v>50</v>
      </c>
      <c r="T622" s="100">
        <v>31</v>
      </c>
    </row>
    <row r="623" spans="12:20" ht="18.75" x14ac:dyDescent="0.3">
      <c r="L623" s="45">
        <f t="shared" si="12"/>
        <v>588</v>
      </c>
      <c r="M623" s="100"/>
      <c r="N623" s="100"/>
      <c r="O623" s="47">
        <v>46000</v>
      </c>
      <c r="P623" s="100" t="s">
        <v>97</v>
      </c>
      <c r="Q623" s="100" t="s">
        <v>706</v>
      </c>
      <c r="R623" s="100" t="s">
        <v>37</v>
      </c>
      <c r="S623" s="102">
        <f>O623-O608</f>
        <v>28</v>
      </c>
      <c r="T623" s="100">
        <v>3</v>
      </c>
    </row>
    <row r="624" spans="12:20" ht="18.75" x14ac:dyDescent="0.3">
      <c r="L624" s="45">
        <f t="shared" si="12"/>
        <v>589</v>
      </c>
      <c r="M624" s="100"/>
      <c r="N624" s="100"/>
      <c r="O624" s="47">
        <v>46001</v>
      </c>
      <c r="P624" s="100" t="s">
        <v>97</v>
      </c>
      <c r="Q624" s="100" t="s">
        <v>707</v>
      </c>
      <c r="R624" s="100" t="s">
        <v>37</v>
      </c>
      <c r="S624" s="102">
        <f>O624-O601</f>
        <v>43</v>
      </c>
      <c r="T624" s="100">
        <v>17</v>
      </c>
    </row>
    <row r="625" spans="12:20" ht="18.75" x14ac:dyDescent="0.3">
      <c r="L625" s="45">
        <f t="shared" si="12"/>
        <v>590</v>
      </c>
      <c r="M625" s="100"/>
      <c r="N625" s="100"/>
      <c r="O625" s="47">
        <v>46002</v>
      </c>
      <c r="P625" s="100" t="s">
        <v>97</v>
      </c>
      <c r="Q625" s="100" t="s">
        <v>708</v>
      </c>
      <c r="R625" s="100" t="s">
        <v>37</v>
      </c>
      <c r="S625" s="102">
        <f>O625-O602</f>
        <v>43</v>
      </c>
      <c r="T625" s="100">
        <v>15</v>
      </c>
    </row>
    <row r="626" spans="12:20" ht="18.75" x14ac:dyDescent="0.3">
      <c r="L626" s="45">
        <f t="shared" si="12"/>
        <v>591</v>
      </c>
      <c r="M626" s="100"/>
      <c r="N626" s="100"/>
      <c r="O626" s="47">
        <v>46005</v>
      </c>
      <c r="P626" s="100" t="s">
        <v>97</v>
      </c>
      <c r="Q626" s="100" t="s">
        <v>709</v>
      </c>
      <c r="R626" s="100" t="s">
        <v>37</v>
      </c>
      <c r="S626" s="102">
        <f>O626-O606</f>
        <v>38</v>
      </c>
      <c r="T626" s="100">
        <v>8</v>
      </c>
    </row>
    <row r="627" spans="12:20" ht="18.75" x14ac:dyDescent="0.3">
      <c r="L627" s="45">
        <f t="shared" si="12"/>
        <v>592</v>
      </c>
      <c r="M627" s="100"/>
      <c r="N627" s="100"/>
      <c r="O627" s="47">
        <v>46006</v>
      </c>
      <c r="P627" s="100" t="s">
        <v>97</v>
      </c>
      <c r="Q627" s="100" t="s">
        <v>710</v>
      </c>
      <c r="R627" s="100" t="s">
        <v>37</v>
      </c>
      <c r="S627" s="102">
        <f>O627-O609</f>
        <v>30</v>
      </c>
      <c r="T627" s="100">
        <v>8</v>
      </c>
    </row>
    <row r="628" spans="12:20" ht="18.75" x14ac:dyDescent="0.3">
      <c r="L628" s="45">
        <f t="shared" si="12"/>
        <v>593</v>
      </c>
      <c r="M628" s="100"/>
      <c r="N628" s="100"/>
      <c r="O628" s="47">
        <v>46008</v>
      </c>
      <c r="P628" s="100" t="s">
        <v>97</v>
      </c>
      <c r="Q628" s="100" t="s">
        <v>711</v>
      </c>
      <c r="R628" s="100" t="s">
        <v>37</v>
      </c>
      <c r="S628" s="102">
        <f>O628-O605</f>
        <v>41</v>
      </c>
      <c r="T628" s="100">
        <v>5</v>
      </c>
    </row>
    <row r="629" spans="12:20" ht="18.75" x14ac:dyDescent="0.3">
      <c r="L629" s="45">
        <f t="shared" si="12"/>
        <v>594</v>
      </c>
      <c r="M629" s="100"/>
      <c r="N629" s="100"/>
      <c r="O629" s="47">
        <v>46008</v>
      </c>
      <c r="P629" s="100" t="s">
        <v>97</v>
      </c>
      <c r="Q629" s="100" t="s">
        <v>712</v>
      </c>
      <c r="R629" s="100" t="s">
        <v>37</v>
      </c>
      <c r="S629" s="102">
        <f>O629-O603</f>
        <v>47</v>
      </c>
      <c r="T629" s="100">
        <v>29</v>
      </c>
    </row>
    <row r="630" spans="12:20" ht="18.75" x14ac:dyDescent="0.3">
      <c r="L630" s="45">
        <f t="shared" si="12"/>
        <v>595</v>
      </c>
      <c r="M630" s="100"/>
      <c r="N630" s="100"/>
      <c r="O630" s="47">
        <v>46025</v>
      </c>
      <c r="P630" s="100" t="s">
        <v>97</v>
      </c>
      <c r="Q630" s="100" t="s">
        <v>713</v>
      </c>
      <c r="R630" s="100" t="s">
        <v>37</v>
      </c>
      <c r="S630" s="102">
        <f>O630-O618</f>
        <v>32</v>
      </c>
      <c r="T630" s="100">
        <v>20</v>
      </c>
    </row>
    <row r="631" spans="12:20" ht="18.75" x14ac:dyDescent="0.3">
      <c r="L631" s="45">
        <f t="shared" si="12"/>
        <v>596</v>
      </c>
      <c r="M631" s="100"/>
      <c r="N631" s="100"/>
      <c r="O631" s="47">
        <v>46026</v>
      </c>
      <c r="P631" s="100" t="s">
        <v>97</v>
      </c>
      <c r="Q631" s="100" t="s">
        <v>714</v>
      </c>
      <c r="R631" s="100" t="s">
        <v>37</v>
      </c>
      <c r="S631" s="102"/>
      <c r="T631" s="100">
        <v>0</v>
      </c>
    </row>
    <row r="632" spans="12:20" ht="18.75" x14ac:dyDescent="0.3">
      <c r="L632" s="45">
        <f t="shared" si="12"/>
        <v>597</v>
      </c>
      <c r="M632" s="100"/>
      <c r="N632" s="100"/>
      <c r="O632" s="47">
        <v>46031</v>
      </c>
      <c r="P632" s="100" t="s">
        <v>97</v>
      </c>
      <c r="Q632" s="100" t="s">
        <v>715</v>
      </c>
      <c r="R632" s="100" t="s">
        <v>37</v>
      </c>
      <c r="S632" s="102">
        <f>O632-O607</f>
        <v>61</v>
      </c>
      <c r="T632" s="100">
        <v>28</v>
      </c>
    </row>
    <row r="633" spans="12:20" ht="18.75" x14ac:dyDescent="0.3">
      <c r="L633" s="45">
        <f t="shared" si="12"/>
        <v>598</v>
      </c>
      <c r="M633" s="100"/>
      <c r="N633" s="100"/>
      <c r="O633" s="47">
        <v>46033</v>
      </c>
      <c r="P633" s="100" t="s">
        <v>97</v>
      </c>
      <c r="Q633" s="100" t="s">
        <v>716</v>
      </c>
      <c r="R633" s="100" t="s">
        <v>37</v>
      </c>
      <c r="S633" s="102">
        <f>O633-O620</f>
        <v>38</v>
      </c>
      <c r="T633" s="100">
        <v>4</v>
      </c>
    </row>
    <row r="634" spans="12:20" ht="18.75" x14ac:dyDescent="0.3">
      <c r="L634" s="45">
        <f t="shared" si="12"/>
        <v>599</v>
      </c>
      <c r="M634" s="100"/>
      <c r="N634" s="100"/>
      <c r="O634" s="47">
        <v>46034</v>
      </c>
      <c r="P634" s="100" t="s">
        <v>97</v>
      </c>
      <c r="Q634" s="100" t="s">
        <v>717</v>
      </c>
      <c r="R634" s="100" t="s">
        <v>37</v>
      </c>
      <c r="S634" s="102">
        <f>O634-O610</f>
        <v>58</v>
      </c>
      <c r="T634" s="100">
        <v>24</v>
      </c>
    </row>
    <row r="635" spans="12:20" ht="18.75" x14ac:dyDescent="0.3">
      <c r="L635" s="45">
        <f t="shared" si="12"/>
        <v>600</v>
      </c>
      <c r="M635" s="100"/>
      <c r="N635" s="100"/>
      <c r="O635" s="47">
        <v>46036</v>
      </c>
      <c r="P635" s="100" t="s">
        <v>97</v>
      </c>
      <c r="Q635" s="100" t="s">
        <v>718</v>
      </c>
      <c r="R635" s="100" t="s">
        <v>37</v>
      </c>
      <c r="S635" s="102">
        <f>O635-O612</f>
        <v>56</v>
      </c>
      <c r="T635" s="100">
        <v>12</v>
      </c>
    </row>
    <row r="636" spans="12:20" ht="18.75" x14ac:dyDescent="0.3">
      <c r="L636" s="45">
        <f t="shared" si="12"/>
        <v>601</v>
      </c>
      <c r="M636" s="100"/>
      <c r="N636" s="100"/>
      <c r="O636" s="47">
        <v>46039</v>
      </c>
      <c r="P636" s="100" t="s">
        <v>97</v>
      </c>
      <c r="Q636" s="100" t="s">
        <v>719</v>
      </c>
      <c r="R636" s="100" t="s">
        <v>37</v>
      </c>
      <c r="S636" s="102">
        <f>O636-O615</f>
        <v>55</v>
      </c>
      <c r="T636" s="100">
        <v>1</v>
      </c>
    </row>
    <row r="637" spans="12:20" ht="18.75" x14ac:dyDescent="0.3">
      <c r="L637" s="45">
        <f t="shared" si="12"/>
        <v>602</v>
      </c>
      <c r="M637" s="100"/>
      <c r="N637" s="100"/>
      <c r="O637" s="47">
        <v>46040</v>
      </c>
      <c r="P637" s="100" t="s">
        <v>97</v>
      </c>
      <c r="Q637" s="100" t="s">
        <v>720</v>
      </c>
      <c r="R637" s="100" t="s">
        <v>37</v>
      </c>
      <c r="S637" s="102">
        <f>O637-O613</f>
        <v>58</v>
      </c>
      <c r="T637" s="100">
        <v>23</v>
      </c>
    </row>
    <row r="638" spans="12:20" ht="18.75" x14ac:dyDescent="0.3">
      <c r="L638" s="45">
        <f t="shared" si="12"/>
        <v>603</v>
      </c>
      <c r="M638" s="100"/>
      <c r="N638" s="100"/>
      <c r="O638" s="47">
        <v>46044</v>
      </c>
      <c r="P638" s="100" t="s">
        <v>97</v>
      </c>
      <c r="Q638" s="100" t="s">
        <v>721</v>
      </c>
      <c r="R638" s="100" t="s">
        <v>37</v>
      </c>
      <c r="S638" s="102">
        <f>O638-O626</f>
        <v>39</v>
      </c>
      <c r="T638" s="100">
        <v>9</v>
      </c>
    </row>
    <row r="639" spans="12:20" ht="18.75" x14ac:dyDescent="0.3">
      <c r="L639" s="45">
        <f t="shared" si="12"/>
        <v>604</v>
      </c>
      <c r="M639" s="100"/>
      <c r="N639" s="100"/>
      <c r="O639" s="47">
        <v>46047</v>
      </c>
      <c r="P639" s="100" t="s">
        <v>97</v>
      </c>
      <c r="Q639" s="100" t="s">
        <v>722</v>
      </c>
      <c r="R639" s="100" t="s">
        <v>37</v>
      </c>
      <c r="S639" s="102">
        <f>O639-O633</f>
        <v>14</v>
      </c>
      <c r="T639" s="100">
        <v>5</v>
      </c>
    </row>
    <row r="640" spans="12:20" ht="18.75" x14ac:dyDescent="0.3">
      <c r="L640" s="45">
        <f t="shared" si="12"/>
        <v>605</v>
      </c>
      <c r="M640" s="100"/>
      <c r="N640" s="100"/>
      <c r="O640" s="47">
        <v>46050</v>
      </c>
      <c r="P640" s="100" t="s">
        <v>97</v>
      </c>
      <c r="Q640" s="100" t="s">
        <v>723</v>
      </c>
      <c r="R640" s="100" t="s">
        <v>37</v>
      </c>
      <c r="S640" s="102">
        <f>O640-O623</f>
        <v>50</v>
      </c>
      <c r="T640" s="100">
        <v>4</v>
      </c>
    </row>
    <row r="641" spans="12:21" ht="18.75" x14ac:dyDescent="0.3">
      <c r="L641" s="45">
        <f t="shared" si="12"/>
        <v>606</v>
      </c>
      <c r="M641" s="100"/>
      <c r="N641" s="100"/>
      <c r="O641" s="47">
        <v>46051</v>
      </c>
      <c r="P641" s="100" t="s">
        <v>97</v>
      </c>
      <c r="Q641" s="100" t="s">
        <v>724</v>
      </c>
      <c r="R641" s="100" t="s">
        <v>37</v>
      </c>
      <c r="S641" s="102">
        <f>O641-O624</f>
        <v>50</v>
      </c>
      <c r="T641" s="100">
        <v>18</v>
      </c>
    </row>
    <row r="642" spans="12:21" ht="18.75" x14ac:dyDescent="0.3">
      <c r="L642" s="45">
        <f t="shared" si="12"/>
        <v>607</v>
      </c>
      <c r="M642" s="100"/>
      <c r="N642" s="100"/>
      <c r="O642" s="47">
        <v>46052</v>
      </c>
      <c r="P642" s="100" t="s">
        <v>97</v>
      </c>
      <c r="Q642" s="100" t="s">
        <v>725</v>
      </c>
      <c r="R642" s="100" t="s">
        <v>37</v>
      </c>
      <c r="S642" s="102">
        <f>O642-O617</f>
        <v>60</v>
      </c>
      <c r="T642" s="100">
        <v>4</v>
      </c>
    </row>
    <row r="643" spans="12:21" ht="18.75" x14ac:dyDescent="0.3">
      <c r="L643" s="45">
        <f t="shared" si="12"/>
        <v>608</v>
      </c>
      <c r="M643" s="100"/>
      <c r="N643" s="100"/>
      <c r="O643" s="47">
        <v>46055</v>
      </c>
      <c r="P643" s="100" t="s">
        <v>97</v>
      </c>
      <c r="Q643" s="100" t="s">
        <v>726</v>
      </c>
      <c r="R643" s="100" t="s">
        <v>37</v>
      </c>
      <c r="S643" s="102">
        <f>O643-O616</f>
        <v>66</v>
      </c>
      <c r="T643" s="100">
        <v>30</v>
      </c>
      <c r="U643" s="12" t="s">
        <v>727</v>
      </c>
    </row>
    <row r="644" spans="12:21" ht="18.75" x14ac:dyDescent="0.3">
      <c r="L644" s="45">
        <f t="shared" si="12"/>
        <v>609</v>
      </c>
      <c r="M644" s="100"/>
      <c r="N644" s="100"/>
      <c r="O644" s="47">
        <v>46060</v>
      </c>
      <c r="P644" s="100" t="s">
        <v>97</v>
      </c>
      <c r="Q644" s="100" t="s">
        <v>728</v>
      </c>
      <c r="R644" s="100" t="s">
        <v>37</v>
      </c>
      <c r="S644" s="102">
        <f>O644-O621</f>
        <v>62</v>
      </c>
      <c r="T644" s="100">
        <v>12</v>
      </c>
      <c r="U644" s="12">
        <f>AVERAGE(T544:T644)</f>
        <v>13.158415841584159</v>
      </c>
    </row>
    <row r="645" spans="12:21" ht="18.75" x14ac:dyDescent="0.3">
      <c r="L645" s="107"/>
      <c r="M645" s="107"/>
      <c r="N645" s="107"/>
      <c r="O645" s="108"/>
      <c r="P645" s="107"/>
      <c r="Q645" s="107"/>
      <c r="R645" s="107"/>
      <c r="S645" s="109"/>
      <c r="T645" s="107"/>
    </row>
  </sheetData>
  <mergeCells count="3">
    <mergeCell ref="E61:F61"/>
    <mergeCell ref="G61:H61"/>
    <mergeCell ref="I61:J61"/>
  </mergeCells>
  <hyperlinks>
    <hyperlink ref="B7" r:id="rId1" location="Launch_history " xr:uid="{9F7D42DC-7664-49DA-92C8-0250B58825D8}"/>
    <hyperlink ref="B1" location="'The Primer'!A1" display="The Primer" xr:uid="{A1C71701-CF7F-4410-8D64-D4361D843854}"/>
  </hyperlinks>
  <pageMargins left="0.7" right="0.2" top="0.25" bottom="0.25" header="0" footer="0"/>
  <pageSetup scale="61" fitToWidth="3" fitToHeight="3" orientation="landscape" r:id="rId2"/>
  <rowBreaks count="3" manualBreakCount="3">
    <brk id="38" max="19" man="1"/>
    <brk id="78" max="19" man="1"/>
    <brk id="117" max="19" man="1"/>
  </rowBreaks>
  <colBreaks count="1" manualBreakCount="1">
    <brk id="11" max="1048575" man="1"/>
  </colBreak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Data-Reusability, Launch</vt:lpstr>
      <vt:lpstr>'Data-Reusability, Launch'!Print_Area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Zapata</dc:creator>
  <cp:lastModifiedBy>Edgar Zapata</cp:lastModifiedBy>
  <dcterms:created xsi:type="dcterms:W3CDTF">2026-02-12T15:11:23Z</dcterms:created>
  <dcterms:modified xsi:type="dcterms:W3CDTF">2026-02-12T15:12:04Z</dcterms:modified>
</cp:coreProperties>
</file>